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bayergroup.sharepoint.com/sites/02_024719/InvestorRelationsTeam/IRSEC/Quarterly Briefings/2023/Quarterly Briefings Q4 2023/Corporate/FX/"/>
    </mc:Choice>
  </mc:AlternateContent>
  <xr:revisionPtr revIDLastSave="10" documentId="8_{7C9F2FD1-3DED-4C9A-A451-84C4D1B3F4DE}" xr6:coauthVersionLast="47" xr6:coauthVersionMax="47" xr10:uidLastSave="{93D99D5B-ECF6-4873-8C50-45DB1B54C0FA}"/>
  <workbookProtection workbookAlgorithmName="SHA-512" workbookHashValue="qM91VzZkmvnMSYWGLAgkERK5u4wji+99LRTx7rV8tUTzXED4iQ4yQgRe3L/ifYynh73667ZnMLWXyTKHUQbe+w==" workbookSaltValue="aoohigAyYE1itieqVAQmrQ==" workbookSpinCount="100000" lockStructure="1"/>
  <bookViews>
    <workbookView xWindow="28692" yWindow="-108" windowWidth="29016" windowHeight="15972" tabRatio="755" activeTab="1" xr2:uid="{138FD062-6BBA-495F-8949-BC35AB8573E3}"/>
  </bookViews>
  <sheets>
    <sheet name="Manual" sheetId="1" r:id="rId1"/>
    <sheet name="FX Simulation by Quarter '23" sheetId="7" r:id="rId2"/>
    <sheet name="FX Simulation by Quarter '22" sheetId="6" state="hidden" r:id="rId3"/>
    <sheet name="FX Simulation by Quarter '21" sheetId="2" state="hidden" r:id="rId4"/>
    <sheet name="Full-Year FX Sensitivities" sheetId="3" state="hidden" r:id="rId5"/>
    <sheet name="Sensitivity Impact 2021" sheetId="4" state="hidden" r:id="rId6"/>
    <sheet name="Sensitivity Impact 2022" sheetId="5" state="hidden" r:id="rId7"/>
    <sheet name="Sensitivity Impact 2023" sheetId="8" state="hidden" r:id="rId8"/>
  </sheets>
  <externalReferences>
    <externalReference r:id="rId9"/>
  </externalReferences>
  <definedNames>
    <definedName name="_xlnm.Print_Area" localSheetId="1">'FX Simulation by Quarter ''23'!$D$1:$L$83</definedName>
    <definedName name="_xlnm.Print_Area" localSheetId="0">Manual!$D$1:$M$35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7" l="1"/>
  <c r="H20" i="7"/>
  <c r="H15" i="7"/>
  <c r="F62" i="7"/>
  <c r="H62" i="7" s="1"/>
  <c r="F61" i="7"/>
  <c r="H61" i="7" s="1"/>
  <c r="F60" i="7"/>
  <c r="H60" i="7" s="1"/>
  <c r="F59" i="7"/>
  <c r="H59" i="7" s="1"/>
  <c r="F58" i="7"/>
  <c r="H58" i="7" s="1"/>
  <c r="J58" i="7" s="1"/>
  <c r="J64" i="7" s="1"/>
  <c r="F57" i="7"/>
  <c r="H57" i="7" s="1"/>
  <c r="F56" i="7"/>
  <c r="H56" i="7" s="1"/>
  <c r="F55" i="7"/>
  <c r="H55" i="7" s="1"/>
  <c r="F54" i="7"/>
  <c r="H54" i="7" s="1"/>
  <c r="F53" i="7"/>
  <c r="H53" i="7" s="1"/>
  <c r="H18" i="7"/>
  <c r="H77" i="7"/>
  <c r="H38" i="7"/>
  <c r="H74" i="7"/>
  <c r="H73" i="7"/>
  <c r="H33" i="7"/>
  <c r="H71" i="7"/>
  <c r="H41" i="7"/>
  <c r="H36" i="7"/>
  <c r="H24" i="7"/>
  <c r="H22" i="7"/>
  <c r="H21" i="7"/>
  <c r="H19" i="7"/>
  <c r="H17" i="7"/>
  <c r="H16" i="7"/>
  <c r="H31" i="6"/>
  <c r="H52" i="6" s="1"/>
  <c r="H78" i="6"/>
  <c r="H74" i="6"/>
  <c r="H79" i="6"/>
  <c r="H77" i="6"/>
  <c r="H76" i="6"/>
  <c r="H75" i="6"/>
  <c r="J75" i="6" s="1"/>
  <c r="J80" i="6" s="1"/>
  <c r="H73" i="6"/>
  <c r="H72" i="6"/>
  <c r="H71" i="6"/>
  <c r="H70" i="6"/>
  <c r="H53" i="6"/>
  <c r="H62" i="6"/>
  <c r="H61" i="6"/>
  <c r="H60" i="6"/>
  <c r="H59" i="6"/>
  <c r="H58" i="6"/>
  <c r="H57" i="6"/>
  <c r="H56" i="6"/>
  <c r="H55" i="6"/>
  <c r="H54" i="6"/>
  <c r="H41" i="6"/>
  <c r="H40" i="6"/>
  <c r="H39" i="6"/>
  <c r="H38" i="6"/>
  <c r="H37" i="6"/>
  <c r="H36" i="6"/>
  <c r="H35" i="6"/>
  <c r="H34" i="6"/>
  <c r="H33" i="6"/>
  <c r="H32" i="6"/>
  <c r="H24" i="6"/>
  <c r="H23" i="6"/>
  <c r="H22" i="6"/>
  <c r="H21" i="6"/>
  <c r="H20" i="6"/>
  <c r="J20" i="6" s="1"/>
  <c r="H19" i="6"/>
  <c r="H18" i="6"/>
  <c r="J18" i="6" s="1"/>
  <c r="H17" i="6"/>
  <c r="H16" i="6"/>
  <c r="H15" i="6"/>
  <c r="J80" i="2"/>
  <c r="J42" i="2"/>
  <c r="H79" i="2"/>
  <c r="H61" i="2"/>
  <c r="H77" i="2"/>
  <c r="H76" i="2"/>
  <c r="H75" i="2"/>
  <c r="H57" i="2"/>
  <c r="H73" i="2"/>
  <c r="H72" i="2"/>
  <c r="H71" i="2"/>
  <c r="H53" i="2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/>
  <c r="H58" i="2"/>
  <c r="H60" i="2"/>
  <c r="H54" i="2"/>
  <c r="G10" i="2"/>
  <c r="H62" i="2"/>
  <c r="J62" i="2" s="1"/>
  <c r="J64" i="2" s="1"/>
  <c r="H10" i="2" s="1"/>
  <c r="H55" i="2"/>
  <c r="H59" i="2"/>
  <c r="H70" i="2"/>
  <c r="H74" i="2"/>
  <c r="H78" i="2"/>
  <c r="I10" i="2"/>
  <c r="J43" i="6"/>
  <c r="G10" i="6" s="1"/>
  <c r="J64" i="6"/>
  <c r="H10" i="6" s="1"/>
  <c r="I10" i="6"/>
  <c r="H35" i="7"/>
  <c r="H39" i="7"/>
  <c r="H72" i="7"/>
  <c r="H34" i="7"/>
  <c r="H75" i="7"/>
  <c r="J26" i="7"/>
  <c r="F10" i="7" s="1"/>
  <c r="H32" i="7"/>
  <c r="H37" i="7"/>
  <c r="H76" i="7"/>
  <c r="H79" i="7"/>
  <c r="H70" i="7"/>
  <c r="H40" i="7"/>
  <c r="H78" i="7"/>
  <c r="J43" i="7"/>
  <c r="G10" i="7" s="1"/>
  <c r="J10" i="2" l="1"/>
  <c r="J26" i="6"/>
  <c r="F10" i="6" s="1"/>
  <c r="J10" i="6" s="1"/>
  <c r="H10" i="7"/>
  <c r="J81" i="7"/>
  <c r="I10" i="7" s="1"/>
  <c r="J10" i="7" l="1"/>
</calcChain>
</file>

<file path=xl/sharedStrings.xml><?xml version="1.0" encoding="utf-8"?>
<sst xmlns="http://schemas.openxmlformats.org/spreadsheetml/2006/main" count="5899" uniqueCount="158">
  <si>
    <t xml:space="preserve">
Foreign Currency Simulation 2023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</si>
  <si>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</si>
  <si>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</si>
  <si>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</si>
  <si>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>Bayer AG Group level by quarter.</t>
  </si>
  <si>
    <t xml:space="preserve">              cells allow you to individually input currency rate estimation of 10 most</t>
  </si>
  <si>
    <t>important foreign currencies.</t>
  </si>
  <si>
    <t>level.</t>
  </si>
  <si>
    <t xml:space="preserve">"Others" bucket is centrally maintained and calculated by Bayer AG Investor </t>
  </si>
  <si>
    <t>Relations.</t>
  </si>
  <si>
    <t xml:space="preserve">Basis for simulation are currency sensitivities by quarter. </t>
  </si>
  <si>
    <t>Full-Year sensitivities can be found on the last sheet of the tool.</t>
  </si>
  <si>
    <t>Questions to be adressed to:</t>
  </si>
  <si>
    <t>Bayer AG - Investor Relations</t>
  </si>
  <si>
    <t>Tobias Feld</t>
  </si>
  <si>
    <t>Manager, Investor Relations</t>
  </si>
  <si>
    <t>TOBIAS.FELD@BAYER.COM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</si>
  <si>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</si>
  <si>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ACT</t>
  </si>
  <si>
    <t>Q2 ACT</t>
  </si>
  <si>
    <t>Q4 SIM</t>
  </si>
  <si>
    <t>FY SIM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</si>
  <si>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</si>
  <si>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</si>
  <si>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</si>
  <si>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2022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</si>
  <si>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2023</t>
    </r>
  </si>
  <si>
    <r>
      <rPr>
        <b/>
        <sz val="11"/>
        <color theme="0"/>
        <rFont val="Arial"/>
        <family val="2"/>
      </rPr>
      <t xml:space="preserve"> Ø Rate 
Q1 2023 vs. Q1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</si>
  <si>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2023 (in € million)</t>
    </r>
  </si>
  <si>
    <t>USD</t>
  </si>
  <si>
    <t>CNY</t>
  </si>
  <si>
    <t>BRL</t>
  </si>
  <si>
    <t>JPY</t>
  </si>
  <si>
    <t>CAD</t>
  </si>
  <si>
    <t>GBP</t>
  </si>
  <si>
    <t>MXN</t>
  </si>
  <si>
    <t>RUB</t>
  </si>
  <si>
    <t>TRY</t>
  </si>
  <si>
    <t>AUD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</si>
  <si>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</si>
  <si>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</si>
  <si>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</si>
  <si>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</si>
  <si>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2022</t>
    </r>
  </si>
  <si>
    <r>
      <rPr>
        <b/>
        <sz val="11"/>
        <color theme="0"/>
        <rFont val="Arial"/>
        <family val="2"/>
      </rPr>
      <t>Simulation vs. Ø Rate Q2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</si>
  <si>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2023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</si>
  <si>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</si>
  <si>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</si>
  <si>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2022</t>
    </r>
  </si>
  <si>
    <r>
      <rPr>
        <b/>
        <sz val="11"/>
        <color theme="0"/>
        <rFont val="Arial"/>
        <family val="2"/>
      </rPr>
      <t>Simulation vs. Ø Rate Q3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</si>
  <si>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2023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</si>
  <si>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</si>
  <si>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</si>
  <si>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2022</t>
    </r>
  </si>
  <si>
    <r>
      <rPr>
        <b/>
        <sz val="11"/>
        <color theme="0"/>
        <rFont val="Arial"/>
        <family val="2"/>
      </rPr>
      <t>Simulation vs. Ø Rate Q4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</si>
  <si>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2023 (in € million)</t>
    </r>
  </si>
  <si>
    <t xml:space="preserve">
Foreign Currency Simulation 2022
Net Sales 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</si>
  <si>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</si>
  <si>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2022 vs.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</si>
  <si>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</si>
  <si>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</si>
  <si>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</si>
  <si>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2021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</si>
  <si>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</si>
  <si>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2021</t>
    </r>
  </si>
  <si>
    <r>
      <rPr>
        <b/>
        <sz val="11"/>
        <color theme="0"/>
        <rFont val="Arial"/>
        <family val="2"/>
      </rPr>
      <t>Simulation vs. Ø Rate Q4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</si>
  <si>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2022 (in € million)</t>
    </r>
  </si>
  <si>
    <t xml:space="preserve">
Foreign Currency Simulation 2021
Net Sales </t>
  </si>
  <si>
    <t>Q1 Act</t>
  </si>
  <si>
    <t>Q2 Act</t>
  </si>
  <si>
    <t>Q3 Act</t>
  </si>
  <si>
    <t>Q4e</t>
  </si>
  <si>
    <t>FYe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</si>
  <si>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</si>
  <si>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</si>
  <si>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</si>
  <si>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</si>
  <si>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</si>
  <si>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</si>
  <si>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</si>
  <si>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</si>
  <si>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</si>
  <si>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</si>
  <si>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t>Rate
Simulation</t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</si>
  <si>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</si>
  <si>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</si>
  <si>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</si>
  <si>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</si>
  <si>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</si>
  <si>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</si>
  <si>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</si>
  <si>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</si>
  <si>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</si>
  <si>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</si>
  <si>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</si>
  <si>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</si>
  <si>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AED</t>
  </si>
  <si>
    <t>ARS</t>
  </si>
  <si>
    <t>BDT</t>
  </si>
  <si>
    <t>BGN</t>
  </si>
  <si>
    <t>BOB</t>
  </si>
  <si>
    <t>CHF</t>
  </si>
  <si>
    <t>CLP</t>
  </si>
  <si>
    <t>COP</t>
  </si>
  <si>
    <t>CRC</t>
  </si>
  <si>
    <t>CZK</t>
  </si>
  <si>
    <t>DKK</t>
  </si>
  <si>
    <t>DOP</t>
  </si>
  <si>
    <t>DZD</t>
  </si>
  <si>
    <t>EGP</t>
  </si>
  <si>
    <t>EUR</t>
  </si>
  <si>
    <t>GTQ</t>
  </si>
  <si>
    <t>HKD</t>
  </si>
  <si>
    <t>HNL</t>
  </si>
  <si>
    <t>HRK</t>
  </si>
  <si>
    <t>HUF</t>
  </si>
  <si>
    <t>IDR</t>
  </si>
  <si>
    <t>ILS</t>
  </si>
  <si>
    <t>INR</t>
  </si>
  <si>
    <t>KES</t>
  </si>
  <si>
    <t>KRW</t>
  </si>
  <si>
    <t>KZT</t>
  </si>
  <si>
    <t>MAD</t>
  </si>
  <si>
    <t>MYR</t>
  </si>
  <si>
    <t>NIO</t>
  </si>
  <si>
    <t>NOK</t>
  </si>
  <si>
    <t>NZD</t>
  </si>
  <si>
    <t>PEN</t>
  </si>
  <si>
    <t>PHP</t>
  </si>
  <si>
    <t>PKR</t>
  </si>
  <si>
    <t>PLN</t>
  </si>
  <si>
    <t>PYG</t>
  </si>
  <si>
    <t>RON</t>
  </si>
  <si>
    <t>RSD</t>
  </si>
  <si>
    <t>SAR</t>
  </si>
  <si>
    <t>SEK</t>
  </si>
  <si>
    <t>SGD</t>
  </si>
  <si>
    <t>THB</t>
  </si>
  <si>
    <t>TWD</t>
  </si>
  <si>
    <t>UAH</t>
  </si>
  <si>
    <t>UYU</t>
  </si>
  <si>
    <t>VEF</t>
  </si>
  <si>
    <t>VND</t>
  </si>
  <si>
    <t>XOF</t>
  </si>
  <si>
    <t>ZAR</t>
  </si>
  <si>
    <t>IRR</t>
  </si>
  <si>
    <t>JOD</t>
  </si>
  <si>
    <t>MWK</t>
  </si>
  <si>
    <t>NGN</t>
  </si>
  <si>
    <t>TZS</t>
  </si>
  <si>
    <t>ZMW</t>
  </si>
  <si>
    <t>Recon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</si>
  <si>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2023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</si>
  <si>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2023</t>
    </r>
  </si>
  <si>
    <t>Q3 ACT</t>
  </si>
  <si>
    <t>Q4 ACT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</si>
  <si>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2023</t>
    </r>
  </si>
  <si>
    <t>For Q1 - Q4 2023 all values are pre-filled with Ø-Actual rates effects on Group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</si>
</sst>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2060"/>
      </left>
      <right style="thick">
        <color theme="0"/>
      </right>
      <top style="thin">
        <color theme="0"/>
      </top>
      <bottom style="medium">
        <color rgb="FF10384F"/>
      </bottom>
      <diagonal/>
    </border>
    <border>
      <left style="medium">
        <color rgb="FF002060"/>
      </left>
      <right/>
      <top style="medium">
        <color rgb="FF002060"/>
      </top>
      <bottom style="thin">
        <color theme="0"/>
      </bottom>
      <diagonal/>
    </border>
    <border>
      <left/>
      <right/>
      <top style="medium">
        <color rgb="FF002060"/>
      </top>
      <bottom style="thin">
        <color theme="0"/>
      </bottom>
      <diagonal/>
    </border>
    <border>
      <left/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thick">
        <color theme="0"/>
      </left>
      <right style="medium">
        <color rgb="FF002060"/>
      </right>
      <top style="thin">
        <color theme="0"/>
      </top>
      <bottom style="medium">
        <color rgb="FF10384F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7" applyNumberFormat="0" applyFill="0" applyAlignment="0" applyProtection="0"/>
    <xf numFmtId="0" fontId="18" fillId="0" borderId="38" applyNumberFormat="0" applyFill="0" applyAlignment="0" applyProtection="0"/>
    <xf numFmtId="0" fontId="19" fillId="0" borderId="39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40" applyNumberFormat="0" applyAlignment="0" applyProtection="0"/>
    <xf numFmtId="0" fontId="24" fillId="13" borderId="41" applyNumberFormat="0" applyAlignment="0" applyProtection="0"/>
    <xf numFmtId="0" fontId="25" fillId="13" borderId="40" applyNumberFormat="0" applyAlignment="0" applyProtection="0"/>
    <xf numFmtId="0" fontId="26" fillId="0" borderId="42" applyNumberFormat="0" applyFill="0" applyAlignment="0" applyProtection="0"/>
    <xf numFmtId="0" fontId="27" fillId="14" borderId="43" applyNumberFormat="0" applyAlignment="0" applyProtection="0"/>
    <xf numFmtId="0" fontId="28" fillId="0" borderId="0" applyNumberFormat="0" applyFill="0" applyBorder="0" applyAlignment="0" applyProtection="0"/>
    <xf numFmtId="0" fontId="1" fillId="15" borderId="44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45" applyNumberFormat="0" applyFill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6" fontId="1" fillId="0" borderId="0" applyFont="0" applyFill="0" applyBorder="0" applyAlignment="0" applyProtection="0"/>
    <xf numFmtId="0" fontId="31" fillId="0" borderId="0"/>
    <xf numFmtId="0" fontId="4" fillId="0" borderId="0"/>
    <xf numFmtId="0" fontId="1" fillId="0" borderId="0"/>
  </cellStyleXfs>
  <cellXfs count="93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6" borderId="0" xfId="0" applyFont="1" applyFill="1"/>
    <xf numFmtId="0" fontId="0" fillId="7" borderId="0" xfId="0" applyFill="1"/>
    <xf numFmtId="165" fontId="0" fillId="7" borderId="0" xfId="0" applyNumberFormat="1" applyFill="1"/>
    <xf numFmtId="0" fontId="2" fillId="8" borderId="0" xfId="0" applyFont="1" applyFill="1"/>
    <xf numFmtId="165" fontId="0" fillId="0" borderId="0" xfId="0" applyNumberFormat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2" fontId="9" fillId="40" borderId="14" xfId="0" applyNumberFormat="1" applyFont="1" applyFill="1" applyBorder="1"/>
    <xf numFmtId="2" fontId="9" fillId="40" borderId="20" xfId="0" applyNumberFormat="1" applyFont="1" applyFill="1" applyBorder="1"/>
    <xf numFmtId="2" fontId="9" fillId="40" borderId="14" xfId="0" applyNumberFormat="1" applyFont="1" applyFill="1" applyBorder="1" applyProtection="1">
      <protection locked="0"/>
    </xf>
    <xf numFmtId="2" fontId="9" fillId="40" borderId="20" xfId="0" applyNumberFormat="1" applyFont="1" applyFill="1" applyBorder="1" applyProtection="1">
      <protection locked="0"/>
    </xf>
    <xf numFmtId="0" fontId="13" fillId="4" borderId="46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3" fontId="9" fillId="40" borderId="5" xfId="0" applyNumberFormat="1" applyFont="1" applyFill="1" applyBorder="1"/>
    <xf numFmtId="3" fontId="9" fillId="40" borderId="6" xfId="0" applyNumberFormat="1" applyFont="1" applyFill="1" applyBorder="1"/>
    <xf numFmtId="0" fontId="0" fillId="2" borderId="0" xfId="0" quotePrefix="1" applyFill="1"/>
    <xf numFmtId="0" fontId="13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3" fillId="2" borderId="0" xfId="2" applyFill="1" applyAlignment="1" applyProtection="1">
      <alignment horizontal="left" wrapText="1"/>
    </xf>
    <xf numFmtId="0" fontId="11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17" fontId="9" fillId="2" borderId="0" xfId="0" quotePrefix="1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vertical="center" wrapText="1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13" fillId="4" borderId="47" xfId="0" applyFont="1" applyFill="1" applyBorder="1" applyAlignment="1">
      <alignment horizontal="center"/>
    </xf>
    <xf numFmtId="0" fontId="13" fillId="4" borderId="48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8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 2" xfId="44" xr:uid="{54347D7D-15F2-451D-B6A9-F89A59D1FE10}"/>
    <cellStyle name="Link" xfId="2" builtinId="8"/>
    <cellStyle name="Neutral" xfId="10" builtinId="28" customBuiltin="1"/>
    <cellStyle name="Notiz" xfId="17" builtinId="10" customBuiltin="1"/>
    <cellStyle name="Prozent" xfId="1" builtinId="5"/>
    <cellStyle name="Schlecht" xfId="9" builtinId="27" customBuiltin="1"/>
    <cellStyle name="Standard" xfId="0" builtinId="0"/>
    <cellStyle name="Standard 14 2" xfId="45" xr:uid="{10B631FC-D6D7-464B-83BB-A637E2791188}"/>
    <cellStyle name="Standard 2" xfId="46" xr:uid="{A7D05A9B-408C-49CC-A207-2021564FDC69}"/>
    <cellStyle name="Standard 22" xfId="47" xr:uid="{1708DAAB-28C4-4132-AE1C-EE6E732AACBE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C58FA23-D42A-4C93-825F-D31554B43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F68F69-CC60-441D-B7D3-6F547D96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984250" cy="384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02_024719/InvestorRelationsTeam/IRSEC/Quarterly%20Briefings/2022/Quarterly%20Briefings%20Q4%202022/Corporate/FX/Actual%20Rates%202022%20Data%20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"/>
      <sheetName val="Q2"/>
      <sheetName val="Q3"/>
      <sheetName val="Q4"/>
    </sheetNames>
    <sheetDataSet>
      <sheetData sheetId="0">
        <row r="4">
          <cell r="G4" t="str">
            <v>AED</v>
          </cell>
        </row>
      </sheetData>
      <sheetData sheetId="1">
        <row r="3">
          <cell r="I3" t="str">
            <v/>
          </cell>
        </row>
      </sheetData>
      <sheetData sheetId="2">
        <row r="4">
          <cell r="J4" t="str">
            <v/>
          </cell>
          <cell r="K4" t="str">
            <v/>
          </cell>
          <cell r="L4" t="str">
            <v>ACT QTD/YTD 009.2022</v>
          </cell>
        </row>
        <row r="5">
          <cell r="J5" t="str">
            <v>Currency Key</v>
          </cell>
          <cell r="K5" t="str">
            <v/>
          </cell>
          <cell r="L5" t="str">
            <v>* 1.000</v>
          </cell>
        </row>
        <row r="6">
          <cell r="J6" t="str">
            <v>AED</v>
          </cell>
          <cell r="K6" t="str">
            <v>UAE Dirham</v>
          </cell>
          <cell r="L6">
            <v>142918</v>
          </cell>
          <cell r="N6">
            <v>3.6940845703907121</v>
          </cell>
        </row>
        <row r="7">
          <cell r="J7" t="str">
            <v>ARS</v>
          </cell>
          <cell r="K7" t="str">
            <v>Argentine Peso</v>
          </cell>
          <cell r="L7">
            <v>25418703.92128</v>
          </cell>
          <cell r="N7">
            <v>136.28840366834481</v>
          </cell>
        </row>
        <row r="8">
          <cell r="J8" t="str">
            <v>AUD</v>
          </cell>
          <cell r="K8" t="str">
            <v>Austr. Dollar</v>
          </cell>
          <cell r="L8">
            <v>277453</v>
          </cell>
          <cell r="N8">
            <v>1.473728715827743</v>
          </cell>
        </row>
        <row r="9">
          <cell r="J9" t="str">
            <v>BDT</v>
          </cell>
          <cell r="K9" t="str">
            <v>Bangladesh Taka</v>
          </cell>
          <cell r="L9">
            <v>769140</v>
          </cell>
          <cell r="N9">
            <v>96.916642082334732</v>
          </cell>
        </row>
        <row r="10">
          <cell r="J10" t="str">
            <v>BGN</v>
          </cell>
          <cell r="K10" t="str">
            <v>Bulgarian Lev</v>
          </cell>
          <cell r="L10">
            <v>24902.92856</v>
          </cell>
          <cell r="N10">
            <v>1.9558615463854705</v>
          </cell>
        </row>
        <row r="11">
          <cell r="J11" t="str">
            <v>BOB</v>
          </cell>
          <cell r="K11" t="str">
            <v>Boliviano</v>
          </cell>
          <cell r="L11">
            <v>41480</v>
          </cell>
          <cell r="N11">
            <v>6.976504076368875</v>
          </cell>
        </row>
        <row r="12">
          <cell r="J12" t="str">
            <v>BRL</v>
          </cell>
          <cell r="K12" t="str">
            <v>Brazilian Real</v>
          </cell>
          <cell r="L12">
            <v>8322436.4617299996</v>
          </cell>
          <cell r="N12">
            <v>5.2480542920326387</v>
          </cell>
        </row>
        <row r="13">
          <cell r="J13" t="str">
            <v>CAD</v>
          </cell>
          <cell r="K13" t="str">
            <v>Canadian Dollar</v>
          </cell>
          <cell r="L13">
            <v>409619</v>
          </cell>
          <cell r="N13">
            <v>1.3149418071294421</v>
          </cell>
        </row>
        <row r="14">
          <cell r="J14" t="str">
            <v>CHF</v>
          </cell>
          <cell r="K14" t="str">
            <v>Swiss Franc</v>
          </cell>
          <cell r="L14">
            <v>110618</v>
          </cell>
          <cell r="N14">
            <v>0.97336470576626621</v>
          </cell>
        </row>
        <row r="15">
          <cell r="J15" t="str">
            <v>CLP</v>
          </cell>
          <cell r="K15" t="str">
            <v>Chilean Peso</v>
          </cell>
          <cell r="L15">
            <v>43536492.053999998</v>
          </cell>
          <cell r="N15">
            <v>925.80189897905416</v>
          </cell>
        </row>
        <row r="16">
          <cell r="J16" t="str">
            <v>CNY</v>
          </cell>
          <cell r="K16" t="str">
            <v>Yuan Renminbi</v>
          </cell>
          <cell r="L16">
            <v>6980218.7729700003</v>
          </cell>
          <cell r="N16">
            <v>6.9069678202863409</v>
          </cell>
        </row>
        <row r="17">
          <cell r="J17" t="str">
            <v>COP</v>
          </cell>
          <cell r="K17" t="str">
            <v>Colombian Peso</v>
          </cell>
          <cell r="L17">
            <v>290908369.028</v>
          </cell>
          <cell r="N17">
            <v>4408.0911118933391</v>
          </cell>
        </row>
        <row r="18">
          <cell r="J18" t="str">
            <v>CRC</v>
          </cell>
          <cell r="K18" t="str">
            <v>Costa R. Colon</v>
          </cell>
          <cell r="L18">
            <v>9725047</v>
          </cell>
          <cell r="N18">
            <v>667.18388730764923</v>
          </cell>
        </row>
        <row r="19">
          <cell r="J19" t="str">
            <v>CZK</v>
          </cell>
          <cell r="K19" t="str">
            <v>Czech Koruna</v>
          </cell>
          <cell r="L19">
            <v>916600.95200000005</v>
          </cell>
          <cell r="N19">
            <v>24.583950968776264</v>
          </cell>
        </row>
        <row r="20">
          <cell r="J20" t="str">
            <v>DKK</v>
          </cell>
          <cell r="K20" t="str">
            <v>Danish Krone</v>
          </cell>
          <cell r="L20">
            <v>299099</v>
          </cell>
          <cell r="N20">
            <v>7.4397576817596427</v>
          </cell>
        </row>
        <row r="21">
          <cell r="J21" t="str">
            <v>DZD</v>
          </cell>
          <cell r="K21" t="str">
            <v>Algerian Dinar</v>
          </cell>
          <cell r="L21">
            <v>-12478</v>
          </cell>
          <cell r="N21">
            <v>149.09829999952697</v>
          </cell>
        </row>
        <row r="22">
          <cell r="J22" t="str">
            <v>EGP</v>
          </cell>
          <cell r="K22" t="str">
            <v>Egyptian Pound</v>
          </cell>
          <cell r="L22">
            <v>12910</v>
          </cell>
          <cell r="N22">
            <v>19.243519367948586</v>
          </cell>
        </row>
        <row r="23">
          <cell r="J23" t="str">
            <v>EUR</v>
          </cell>
          <cell r="K23" t="str">
            <v>Euro</v>
          </cell>
          <cell r="L23">
            <v>2094776.3060399999</v>
          </cell>
          <cell r="N23">
            <v>1</v>
          </cell>
        </row>
        <row r="24">
          <cell r="J24" t="str">
            <v>GBP</v>
          </cell>
          <cell r="K24" t="str">
            <v>Pound Sterling</v>
          </cell>
          <cell r="L24">
            <v>213813.29929</v>
          </cell>
          <cell r="N24">
            <v>0.85487060250042046</v>
          </cell>
        </row>
        <row r="25">
          <cell r="J25" t="str">
            <v>GTQ</v>
          </cell>
          <cell r="K25" t="str">
            <v>Guatem. Quetzal</v>
          </cell>
          <cell r="L25">
            <v>137629.98108</v>
          </cell>
          <cell r="N25">
            <v>7.8072883104660304</v>
          </cell>
        </row>
        <row r="26">
          <cell r="J26" t="str">
            <v>HKD</v>
          </cell>
          <cell r="K26" t="str">
            <v>Hong K. Dollar</v>
          </cell>
          <cell r="L26">
            <v>282139</v>
          </cell>
          <cell r="N26">
            <v>7.8956616593055688</v>
          </cell>
        </row>
        <row r="27">
          <cell r="J27" t="str">
            <v>HNL</v>
          </cell>
          <cell r="K27" t="str">
            <v>Hondur. Lempira</v>
          </cell>
          <cell r="L27">
            <v>12251</v>
          </cell>
          <cell r="N27">
            <v>24.829874294366178</v>
          </cell>
        </row>
        <row r="28">
          <cell r="J28" t="str">
            <v>HRK</v>
          </cell>
          <cell r="K28" t="str">
            <v>Croatian Kuna</v>
          </cell>
          <cell r="L28">
            <v>3778</v>
          </cell>
          <cell r="N28">
            <v>7.5146226807463465</v>
          </cell>
        </row>
        <row r="29">
          <cell r="J29" t="str">
            <v>HUF</v>
          </cell>
          <cell r="K29" t="str">
            <v>Hungar. Forint</v>
          </cell>
          <cell r="L29">
            <v>9135951.1359999999</v>
          </cell>
          <cell r="N29">
            <v>402.99102451704488</v>
          </cell>
        </row>
        <row r="30">
          <cell r="J30" t="str">
            <v>IDR</v>
          </cell>
          <cell r="K30" t="str">
            <v>Indones. Rupiah</v>
          </cell>
          <cell r="L30">
            <v>514054949.14999998</v>
          </cell>
          <cell r="N30">
            <v>15031.099960680453</v>
          </cell>
        </row>
        <row r="31">
          <cell r="J31" t="str">
            <v>ILS</v>
          </cell>
          <cell r="K31" t="str">
            <v>Israeli Shekel</v>
          </cell>
          <cell r="L31">
            <v>84081</v>
          </cell>
          <cell r="N31">
            <v>3.4264102491951864</v>
          </cell>
        </row>
        <row r="32">
          <cell r="J32" t="str">
            <v>INR</v>
          </cell>
          <cell r="K32" t="str">
            <v>Indian Rupee</v>
          </cell>
          <cell r="L32">
            <v>17406563</v>
          </cell>
          <cell r="N32">
            <v>80.417377877392042</v>
          </cell>
        </row>
        <row r="33">
          <cell r="J33" t="str">
            <v>JPY</v>
          </cell>
          <cell r="K33" t="str">
            <v>Japanese Yen</v>
          </cell>
          <cell r="L33">
            <v>57233871.311999999</v>
          </cell>
          <cell r="N33">
            <v>139.28720784452955</v>
          </cell>
        </row>
        <row r="34">
          <cell r="J34" t="str">
            <v>KES</v>
          </cell>
          <cell r="K34" t="str">
            <v>Kenyan Shilling</v>
          </cell>
          <cell r="L34">
            <v>2055432</v>
          </cell>
          <cell r="N34">
            <v>120.46675319474264</v>
          </cell>
        </row>
        <row r="35">
          <cell r="J35" t="str">
            <v>KRW</v>
          </cell>
          <cell r="K35" t="str">
            <v>S. Korean Won</v>
          </cell>
          <cell r="L35">
            <v>92680607.833000004</v>
          </cell>
          <cell r="N35">
            <v>1347.5701924418879</v>
          </cell>
        </row>
        <row r="36">
          <cell r="J36" t="str">
            <v>KZT</v>
          </cell>
          <cell r="K36" t="str">
            <v>Kazakhst. Tenge</v>
          </cell>
          <cell r="L36">
            <v>5107779</v>
          </cell>
          <cell r="N36">
            <v>478.54387685885126</v>
          </cell>
        </row>
        <row r="37">
          <cell r="J37" t="str">
            <v>MAD</v>
          </cell>
          <cell r="K37" t="str">
            <v>Moroccan Dirham</v>
          </cell>
          <cell r="L37">
            <v>121481</v>
          </cell>
          <cell r="N37">
            <v>10.516305741492914</v>
          </cell>
        </row>
        <row r="38">
          <cell r="J38" t="str">
            <v>MWK</v>
          </cell>
          <cell r="K38" t="str">
            <v>Malawi Kwacha</v>
          </cell>
          <cell r="L38">
            <v>2541037</v>
          </cell>
          <cell r="N38">
            <v>1027.8560250757814</v>
          </cell>
        </row>
        <row r="39">
          <cell r="J39" t="str">
            <v>MXN</v>
          </cell>
          <cell r="K39" t="str">
            <v>Mexican Peso</v>
          </cell>
          <cell r="L39">
            <v>5011864</v>
          </cell>
          <cell r="N39">
            <v>20.312275254130114</v>
          </cell>
        </row>
        <row r="40">
          <cell r="J40" t="str">
            <v>MYR</v>
          </cell>
          <cell r="K40" t="str">
            <v>Malays. Ringgit</v>
          </cell>
          <cell r="L40">
            <v>110285.4596</v>
          </cell>
          <cell r="N40">
            <v>4.5150797522015678</v>
          </cell>
        </row>
        <row r="41">
          <cell r="J41" t="str">
            <v>NIO</v>
          </cell>
          <cell r="K41" t="str">
            <v>Nic Cordoba Oro</v>
          </cell>
          <cell r="L41">
            <v>1875.10312</v>
          </cell>
          <cell r="N41">
            <v>36.529942822585141</v>
          </cell>
        </row>
        <row r="42">
          <cell r="J42" t="str">
            <v>NZD</v>
          </cell>
          <cell r="K42" t="str">
            <v>N. Zeal. Dollar</v>
          </cell>
          <cell r="L42">
            <v>29905</v>
          </cell>
          <cell r="N42">
            <v>1.643636021182699</v>
          </cell>
        </row>
        <row r="43">
          <cell r="J43" t="str">
            <v>PEN</v>
          </cell>
          <cell r="K43" t="str">
            <v>Peruvian Sol</v>
          </cell>
          <cell r="L43">
            <v>80567.986390000005</v>
          </cell>
          <cell r="N43">
            <v>3.9081440441038575</v>
          </cell>
        </row>
        <row r="44">
          <cell r="J44" t="str">
            <v>PHP</v>
          </cell>
          <cell r="K44" t="str">
            <v>Philippine Peso</v>
          </cell>
          <cell r="L44">
            <v>2407837.2774</v>
          </cell>
          <cell r="N44">
            <v>56.809943631447489</v>
          </cell>
        </row>
        <row r="45">
          <cell r="J45" t="str">
            <v>PKR</v>
          </cell>
          <cell r="K45" t="str">
            <v>Pakistan Rupee</v>
          </cell>
          <cell r="L45">
            <v>5017667</v>
          </cell>
          <cell r="N45">
            <v>224.19881196411853</v>
          </cell>
        </row>
        <row r="46">
          <cell r="J46" t="str">
            <v>PLN</v>
          </cell>
          <cell r="K46" t="str">
            <v>Polish Zloty</v>
          </cell>
          <cell r="L46">
            <v>449053.13475000003</v>
          </cell>
          <cell r="N46">
            <v>4.7443506491112553</v>
          </cell>
        </row>
        <row r="47">
          <cell r="J47" t="str">
            <v>PYG</v>
          </cell>
          <cell r="K47" t="str">
            <v>Parag. Guarani</v>
          </cell>
          <cell r="L47">
            <v>103919000</v>
          </cell>
          <cell r="N47">
            <v>6915.2120330723947</v>
          </cell>
        </row>
        <row r="48">
          <cell r="J48" t="str">
            <v>RON</v>
          </cell>
          <cell r="K48" t="str">
            <v>Romanian Leu</v>
          </cell>
          <cell r="L48">
            <v>326015.5552</v>
          </cell>
          <cell r="N48">
            <v>4.9177320778530076</v>
          </cell>
        </row>
        <row r="49">
          <cell r="J49" t="str">
            <v>RSD</v>
          </cell>
          <cell r="K49" t="str">
            <v>Serbian Dinar</v>
          </cell>
          <cell r="L49">
            <v>94832</v>
          </cell>
          <cell r="N49">
            <v>117.38999546624807</v>
          </cell>
        </row>
        <row r="50">
          <cell r="J50" t="str">
            <v>RUB</v>
          </cell>
          <cell r="K50" t="str">
            <v>Russian Ruble</v>
          </cell>
          <cell r="L50">
            <v>13569506</v>
          </cell>
          <cell r="N50">
            <v>60.281587057286103</v>
          </cell>
        </row>
        <row r="51">
          <cell r="J51" t="str">
            <v>SAR</v>
          </cell>
          <cell r="K51" t="str">
            <v>Saudi Riyal</v>
          </cell>
          <cell r="L51">
            <v>57897</v>
          </cell>
          <cell r="N51">
            <v>3.7884268070214677</v>
          </cell>
        </row>
        <row r="52">
          <cell r="J52" t="str">
            <v>SEK</v>
          </cell>
          <cell r="K52" t="str">
            <v>Swedish Krona</v>
          </cell>
          <cell r="L52">
            <v>362219</v>
          </cell>
          <cell r="N52">
            <v>10.617656235460618</v>
          </cell>
        </row>
        <row r="53">
          <cell r="J53" t="str">
            <v>SGD</v>
          </cell>
          <cell r="K53" t="str">
            <v>Singap. Dollar</v>
          </cell>
          <cell r="L53">
            <v>20154</v>
          </cell>
          <cell r="N53">
            <v>1.4082112206898822</v>
          </cell>
        </row>
        <row r="54">
          <cell r="J54" t="str">
            <v>THB</v>
          </cell>
          <cell r="K54" t="str">
            <v>Thai Baht</v>
          </cell>
          <cell r="L54">
            <v>1822490.47789</v>
          </cell>
          <cell r="N54">
            <v>36.644726792367585</v>
          </cell>
        </row>
        <row r="55">
          <cell r="J55" t="str">
            <v>TRY</v>
          </cell>
          <cell r="K55" t="str">
            <v>Turkish Lira</v>
          </cell>
          <cell r="L55">
            <v>1813117</v>
          </cell>
          <cell r="N55">
            <v>18.073867397033457</v>
          </cell>
        </row>
        <row r="56">
          <cell r="J56" t="str">
            <v>TWD</v>
          </cell>
          <cell r="K56" t="str">
            <v>Taiwan Dollar</v>
          </cell>
          <cell r="L56">
            <v>1580292</v>
          </cell>
          <cell r="N56">
            <v>30.607662253742607</v>
          </cell>
        </row>
        <row r="57">
          <cell r="J57" t="str">
            <v>TZS</v>
          </cell>
          <cell r="K57" t="str">
            <v>Tanz. Shilling</v>
          </cell>
          <cell r="L57">
            <v>12399751</v>
          </cell>
          <cell r="N57">
            <v>2336.0637332026495</v>
          </cell>
        </row>
        <row r="58">
          <cell r="J58" t="str">
            <v>UAH</v>
          </cell>
          <cell r="K58" t="str">
            <v>Ukraine Hryvnia</v>
          </cell>
          <cell r="L58">
            <v>981265.44143000001</v>
          </cell>
          <cell r="N58">
            <v>34.668317070799112</v>
          </cell>
        </row>
        <row r="59">
          <cell r="J59" t="str">
            <v>USD</v>
          </cell>
          <cell r="K59" t="str">
            <v>US Dollar</v>
          </cell>
          <cell r="L59">
            <v>3073914.7174999998</v>
          </cell>
          <cell r="N59">
            <v>1.0058385566252763</v>
          </cell>
        </row>
        <row r="60">
          <cell r="J60" t="str">
            <v>UYU</v>
          </cell>
          <cell r="K60" t="str">
            <v>Uruguayan Peso</v>
          </cell>
          <cell r="L60">
            <v>946023</v>
          </cell>
          <cell r="N60">
            <v>41.063388645675587</v>
          </cell>
        </row>
        <row r="61">
          <cell r="J61" t="str">
            <v>VND</v>
          </cell>
          <cell r="K61" t="str">
            <v>Vietnamese Dong</v>
          </cell>
          <cell r="L61">
            <v>811192000</v>
          </cell>
          <cell r="N61">
            <v>23628.519877793686</v>
          </cell>
        </row>
        <row r="62">
          <cell r="J62" t="str">
            <v>XOF</v>
          </cell>
          <cell r="K62" t="str">
            <v>CFA Franc BCEAO</v>
          </cell>
          <cell r="L62">
            <v>3146206</v>
          </cell>
          <cell r="N62">
            <v>655.95702446457631</v>
          </cell>
        </row>
        <row r="63">
          <cell r="J63" t="str">
            <v>ZAR</v>
          </cell>
          <cell r="K63" t="str">
            <v>S. African Rand</v>
          </cell>
          <cell r="L63">
            <v>3111710.87647</v>
          </cell>
          <cell r="N63">
            <v>17.135534154306509</v>
          </cell>
        </row>
        <row r="64">
          <cell r="J64" t="str">
            <v>ZMW</v>
          </cell>
          <cell r="K64" t="str">
            <v>Zambian Kwacha</v>
          </cell>
          <cell r="L64">
            <v>50517</v>
          </cell>
          <cell r="N64">
            <v>15.974731627389668</v>
          </cell>
        </row>
      </sheetData>
      <sheetData sheetId="3">
        <row r="4">
          <cell r="I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BIAS.FELD@BAYER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>
    <pageSetUpPr fitToPage="1"/>
  </sheetPr>
  <dimension ref="D1:M35"/>
  <sheetViews>
    <sheetView zoomScale="130" zoomScaleNormal="130" workbookViewId="0">
      <selection activeCell="F29" sqref="F29:L29"/>
    </sheetView>
  </sheetViews>
  <sheetFormatPr baseColWidth="10" defaultColWidth="10.88671875" defaultRowHeight="14.4" x14ac:dyDescent="0.3"/>
  <cols>
    <col min="1" max="3" width="10.88671875" style="3"/>
    <col min="4" max="4" width="5.44140625" style="3" customWidth="1"/>
    <col min="5" max="5" width="3.44140625" style="3" customWidth="1"/>
    <col min="6" max="11" width="10.88671875" style="3"/>
    <col min="12" max="12" width="12.109375" style="3" customWidth="1"/>
    <col min="13" max="13" width="5.109375" style="3" customWidth="1"/>
    <col min="14" max="16384" width="10.88671875" style="3"/>
  </cols>
  <sheetData>
    <row r="1" spans="4:13" s="2" customFormat="1" ht="13.8" x14ac:dyDescent="0.25">
      <c r="D1" s="1"/>
      <c r="E1" s="1"/>
      <c r="F1" s="1"/>
      <c r="G1" s="1"/>
      <c r="H1" s="1"/>
      <c r="I1" s="1"/>
      <c r="J1" s="1"/>
      <c r="K1" s="1"/>
      <c r="L1" s="1"/>
      <c r="M1" s="1"/>
    </row>
    <row r="2" spans="4:13" s="2" customFormat="1" ht="13.8" x14ac:dyDescent="0.25">
      <c r="D2" s="1"/>
      <c r="E2" s="1"/>
      <c r="F2" s="1"/>
      <c r="G2" s="1"/>
      <c r="H2" s="1"/>
      <c r="I2" s="1"/>
      <c r="J2" s="1"/>
      <c r="K2" s="1"/>
      <c r="L2" s="1"/>
      <c r="M2" s="1"/>
    </row>
    <row r="3" spans="4:13" s="2" customFormat="1" ht="13.8" x14ac:dyDescent="0.25">
      <c r="D3" s="1"/>
      <c r="E3" s="1"/>
      <c r="F3" s="64" t="s">
        <v>0</v>
      </c>
      <c r="G3" s="64"/>
      <c r="H3" s="64"/>
      <c r="I3" s="64"/>
      <c r="J3" s="64"/>
      <c r="K3" s="64"/>
      <c r="L3" s="64"/>
      <c r="M3" s="1"/>
    </row>
    <row r="4" spans="4:13" s="2" customFormat="1" ht="13.8" x14ac:dyDescent="0.25">
      <c r="D4" s="1"/>
      <c r="E4" s="1"/>
      <c r="F4" s="64"/>
      <c r="G4" s="64"/>
      <c r="H4" s="64"/>
      <c r="I4" s="64"/>
      <c r="J4" s="64"/>
      <c r="K4" s="64"/>
      <c r="L4" s="64"/>
      <c r="M4" s="1"/>
    </row>
    <row r="5" spans="4:13" s="2" customFormat="1" ht="13.8" x14ac:dyDescent="0.25">
      <c r="D5" s="1"/>
      <c r="E5" s="1"/>
      <c r="F5" s="64"/>
      <c r="G5" s="64"/>
      <c r="H5" s="64"/>
      <c r="I5" s="64"/>
      <c r="J5" s="64"/>
      <c r="K5" s="64"/>
      <c r="L5" s="64"/>
      <c r="M5" s="1"/>
    </row>
    <row r="6" spans="4:13" s="2" customFormat="1" ht="13.8" x14ac:dyDescent="0.25">
      <c r="D6" s="1"/>
      <c r="E6" s="1"/>
      <c r="F6" s="64"/>
      <c r="G6" s="64"/>
      <c r="H6" s="64"/>
      <c r="I6" s="64"/>
      <c r="J6" s="64"/>
      <c r="K6" s="64"/>
      <c r="L6" s="64"/>
      <c r="M6" s="1"/>
    </row>
    <row r="7" spans="4:13" x14ac:dyDescent="0.3"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4:13" x14ac:dyDescent="0.3"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4:13" x14ac:dyDescent="0.3">
      <c r="D9" s="40"/>
      <c r="E9" s="41" t="s">
        <v>1</v>
      </c>
      <c r="F9" s="41"/>
      <c r="G9" s="41"/>
      <c r="H9" s="41"/>
      <c r="I9" s="41"/>
      <c r="J9" s="41"/>
      <c r="K9" s="41"/>
      <c r="L9" s="40"/>
      <c r="M9" s="40"/>
    </row>
    <row r="10" spans="4:13" x14ac:dyDescent="0.3"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4:13" x14ac:dyDescent="0.3">
      <c r="D11" s="40"/>
      <c r="E11" s="42" t="s">
        <v>2</v>
      </c>
      <c r="F11" s="56" t="s">
        <v>3</v>
      </c>
      <c r="G11" s="57"/>
      <c r="H11" s="57"/>
      <c r="I11" s="57"/>
      <c r="J11" s="57"/>
      <c r="K11" s="57"/>
      <c r="L11" s="57"/>
      <c r="M11" s="40"/>
    </row>
    <row r="12" spans="4:13" x14ac:dyDescent="0.3">
      <c r="D12" s="40"/>
      <c r="E12" s="40"/>
      <c r="F12" s="56" t="s">
        <v>4</v>
      </c>
      <c r="G12" s="57"/>
      <c r="H12" s="57"/>
      <c r="I12" s="57"/>
      <c r="J12" s="57"/>
      <c r="K12" s="57"/>
      <c r="L12" s="57"/>
      <c r="M12" s="40"/>
    </row>
    <row r="13" spans="4:13" x14ac:dyDescent="0.3">
      <c r="D13" s="40"/>
      <c r="E13" s="40"/>
      <c r="F13" s="56"/>
      <c r="G13" s="57"/>
      <c r="H13" s="57"/>
      <c r="I13" s="57"/>
      <c r="J13" s="57"/>
      <c r="K13" s="57"/>
      <c r="L13" s="57"/>
      <c r="M13" s="40"/>
    </row>
    <row r="14" spans="4:13" x14ac:dyDescent="0.3">
      <c r="D14" s="40"/>
      <c r="E14" s="42" t="s">
        <v>2</v>
      </c>
      <c r="F14" s="56" t="s">
        <v>5</v>
      </c>
      <c r="G14" s="57"/>
      <c r="H14" s="57"/>
      <c r="I14" s="57"/>
      <c r="J14" s="57"/>
      <c r="K14" s="57"/>
      <c r="L14" s="57"/>
      <c r="M14" s="40"/>
    </row>
    <row r="15" spans="4:13" x14ac:dyDescent="0.3">
      <c r="D15" s="40"/>
      <c r="E15" s="40"/>
      <c r="F15" s="56" t="s">
        <v>6</v>
      </c>
      <c r="G15" s="57"/>
      <c r="H15" s="57"/>
      <c r="I15" s="57"/>
      <c r="J15" s="57"/>
      <c r="K15" s="57"/>
      <c r="L15" s="57"/>
      <c r="M15" s="40"/>
    </row>
    <row r="16" spans="4:13" x14ac:dyDescent="0.3">
      <c r="D16" s="40"/>
      <c r="E16" s="40"/>
      <c r="F16" s="43"/>
      <c r="G16" s="44"/>
      <c r="H16" s="44"/>
      <c r="I16" s="44"/>
      <c r="J16" s="44"/>
      <c r="K16" s="44"/>
      <c r="L16" s="44"/>
      <c r="M16" s="40"/>
    </row>
    <row r="17" spans="4:13" ht="15" customHeight="1" x14ac:dyDescent="0.3">
      <c r="D17" s="40"/>
      <c r="E17" s="42" t="s">
        <v>2</v>
      </c>
      <c r="F17" s="61" t="s">
        <v>157</v>
      </c>
      <c r="G17" s="62"/>
      <c r="H17" s="62"/>
      <c r="I17" s="62"/>
      <c r="J17" s="62"/>
      <c r="K17" s="62"/>
      <c r="L17" s="62"/>
      <c r="M17" s="40"/>
    </row>
    <row r="18" spans="4:13" ht="15" customHeight="1" x14ac:dyDescent="0.3">
      <c r="D18" s="40"/>
      <c r="E18" s="42"/>
      <c r="F18" s="56" t="s">
        <v>7</v>
      </c>
      <c r="G18" s="57"/>
      <c r="H18" s="57"/>
      <c r="I18" s="57"/>
      <c r="J18" s="57"/>
      <c r="K18" s="57"/>
      <c r="L18" s="57"/>
      <c r="M18" s="40"/>
    </row>
    <row r="19" spans="4:13" ht="15" customHeight="1" x14ac:dyDescent="0.3">
      <c r="D19" s="40"/>
      <c r="E19" s="42"/>
      <c r="F19" s="56"/>
      <c r="G19" s="57"/>
      <c r="H19" s="57"/>
      <c r="I19" s="57"/>
      <c r="J19" s="57"/>
      <c r="K19" s="57"/>
      <c r="L19" s="57"/>
      <c r="M19" s="40"/>
    </row>
    <row r="20" spans="4:13" x14ac:dyDescent="0.3">
      <c r="D20" s="40"/>
      <c r="E20" s="40"/>
      <c r="F20" s="43"/>
      <c r="G20" s="44"/>
      <c r="H20" s="44"/>
      <c r="I20" s="44"/>
      <c r="J20" s="44"/>
      <c r="K20" s="44"/>
      <c r="L20" s="44"/>
      <c r="M20" s="40"/>
    </row>
    <row r="21" spans="4:13" x14ac:dyDescent="0.3">
      <c r="D21" s="40"/>
      <c r="E21" s="42" t="s">
        <v>2</v>
      </c>
      <c r="F21" s="56" t="s">
        <v>8</v>
      </c>
      <c r="G21" s="57"/>
      <c r="H21" s="57"/>
      <c r="I21" s="57"/>
      <c r="J21" s="57"/>
      <c r="K21" s="57"/>
      <c r="L21" s="57"/>
      <c r="M21" s="40"/>
    </row>
    <row r="22" spans="4:13" x14ac:dyDescent="0.3">
      <c r="D22" s="40"/>
      <c r="E22" s="42"/>
      <c r="F22" s="56" t="s">
        <v>9</v>
      </c>
      <c r="G22" s="57"/>
      <c r="H22" s="57"/>
      <c r="I22" s="57"/>
      <c r="J22" s="57"/>
      <c r="K22" s="57"/>
      <c r="L22" s="57"/>
      <c r="M22" s="40"/>
    </row>
    <row r="23" spans="4:13" ht="15" customHeight="1" x14ac:dyDescent="0.3">
      <c r="D23" s="40"/>
      <c r="E23" s="42"/>
      <c r="F23" s="56"/>
      <c r="G23" s="57"/>
      <c r="H23" s="57"/>
      <c r="I23" s="57"/>
      <c r="J23" s="57"/>
      <c r="K23" s="57"/>
      <c r="L23" s="57"/>
      <c r="M23" s="40"/>
    </row>
    <row r="24" spans="4:13" x14ac:dyDescent="0.3">
      <c r="D24" s="40"/>
      <c r="E24" s="40"/>
      <c r="F24" s="63"/>
      <c r="G24" s="57"/>
      <c r="H24" s="57"/>
      <c r="I24" s="57"/>
      <c r="J24" s="57"/>
      <c r="K24" s="57"/>
      <c r="L24" s="57"/>
      <c r="M24" s="40"/>
    </row>
    <row r="25" spans="4:13" x14ac:dyDescent="0.3">
      <c r="D25" s="40"/>
      <c r="E25" s="40"/>
      <c r="F25" s="43"/>
      <c r="G25" s="44"/>
      <c r="H25" s="44"/>
      <c r="I25" s="44"/>
      <c r="J25" s="44"/>
      <c r="K25" s="44"/>
      <c r="L25" s="44"/>
      <c r="M25" s="40"/>
    </row>
    <row r="26" spans="4:13" x14ac:dyDescent="0.3">
      <c r="D26" s="40"/>
      <c r="E26" s="42" t="s">
        <v>2</v>
      </c>
      <c r="F26" s="56" t="s">
        <v>10</v>
      </c>
      <c r="G26" s="56"/>
      <c r="H26" s="56"/>
      <c r="I26" s="56"/>
      <c r="J26" s="56"/>
      <c r="K26" s="56"/>
      <c r="L26" s="56"/>
      <c r="M26" s="40"/>
    </row>
    <row r="27" spans="4:13" x14ac:dyDescent="0.3">
      <c r="D27" s="40"/>
      <c r="E27" s="42" t="s">
        <v>2</v>
      </c>
      <c r="F27" s="56" t="s">
        <v>11</v>
      </c>
      <c r="G27" s="56"/>
      <c r="H27" s="56"/>
      <c r="I27" s="56"/>
      <c r="J27" s="56"/>
      <c r="K27" s="56"/>
      <c r="L27" s="56"/>
      <c r="M27" s="40"/>
    </row>
    <row r="28" spans="4:13" x14ac:dyDescent="0.3">
      <c r="D28" s="40"/>
      <c r="E28" s="40"/>
      <c r="F28" s="43"/>
      <c r="G28" s="44"/>
      <c r="H28" s="44"/>
      <c r="I28" s="44"/>
      <c r="J28" s="44"/>
      <c r="K28" s="44"/>
      <c r="L28" s="44"/>
      <c r="M28" s="40"/>
    </row>
    <row r="29" spans="4:13" x14ac:dyDescent="0.3">
      <c r="D29" s="40"/>
      <c r="E29" s="40"/>
      <c r="F29" s="59" t="s">
        <v>12</v>
      </c>
      <c r="G29" s="60"/>
      <c r="H29" s="60"/>
      <c r="I29" s="60"/>
      <c r="J29" s="60"/>
      <c r="K29" s="60"/>
      <c r="L29" s="60"/>
      <c r="M29" s="40"/>
    </row>
    <row r="30" spans="4:13" x14ac:dyDescent="0.3">
      <c r="D30" s="40"/>
      <c r="E30" s="40"/>
      <c r="F30" s="56"/>
      <c r="G30" s="57"/>
      <c r="H30" s="57"/>
      <c r="I30" s="57"/>
      <c r="J30" s="57"/>
      <c r="K30" s="57"/>
      <c r="L30" s="57"/>
      <c r="M30" s="40"/>
    </row>
    <row r="31" spans="4:13" ht="14.4" customHeight="1" x14ac:dyDescent="0.3">
      <c r="D31" s="40"/>
      <c r="E31" s="40"/>
      <c r="F31" s="56" t="s">
        <v>13</v>
      </c>
      <c r="G31" s="57"/>
      <c r="H31" s="57"/>
      <c r="I31" s="57"/>
      <c r="J31" s="57"/>
      <c r="K31" s="57"/>
      <c r="L31" s="57"/>
      <c r="M31" s="40"/>
    </row>
    <row r="32" spans="4:13" ht="14.4" customHeight="1" x14ac:dyDescent="0.3">
      <c r="D32" s="40"/>
      <c r="E32" s="40"/>
      <c r="F32" s="56" t="s">
        <v>14</v>
      </c>
      <c r="G32" s="56"/>
      <c r="H32" s="56"/>
      <c r="I32" s="56"/>
      <c r="J32" s="56"/>
      <c r="K32" s="56"/>
      <c r="L32" s="56"/>
      <c r="M32" s="40"/>
    </row>
    <row r="33" spans="4:13" x14ac:dyDescent="0.3">
      <c r="D33" s="40"/>
      <c r="E33" s="40"/>
      <c r="F33" s="56" t="s">
        <v>15</v>
      </c>
      <c r="G33" s="56"/>
      <c r="H33" s="56"/>
      <c r="I33" s="56"/>
      <c r="J33" s="56"/>
      <c r="K33" s="56"/>
      <c r="L33" s="56"/>
      <c r="M33" s="40"/>
    </row>
    <row r="34" spans="4:13" x14ac:dyDescent="0.3">
      <c r="D34" s="40"/>
      <c r="E34" s="40"/>
      <c r="F34" s="58" t="s">
        <v>16</v>
      </c>
      <c r="G34" s="58"/>
      <c r="H34" s="58"/>
      <c r="I34" s="58"/>
      <c r="J34" s="58"/>
      <c r="K34" s="58"/>
      <c r="L34" s="58"/>
      <c r="M34" s="40"/>
    </row>
    <row r="35" spans="4:13" x14ac:dyDescent="0.3">
      <c r="D35" s="40"/>
      <c r="E35" s="40"/>
      <c r="F35" s="56"/>
      <c r="G35" s="57"/>
      <c r="H35" s="57"/>
      <c r="I35" s="57"/>
      <c r="J35" s="57"/>
      <c r="K35" s="57"/>
      <c r="L35" s="57"/>
      <c r="M35" s="40"/>
    </row>
  </sheetData>
  <sheetProtection algorithmName="SHA-512" hashValue="CTbrFupw7fy2yykI8JqkthyBdhkS3weYeE6eoKjulShrtd0Ct7gJ14dY0WgbIVWXWh+YqNkjgHm36UQRlpsm0g==" saltValue="1N6akND0X3333g70iur8eg==" spinCount="100000" sheet="1" formatCells="0" formatColumns="0" formatRows="0" insertColumns="0" insertRows="0" insertHyperlinks="0" deleteColumns="0" deleteRows="0" sort="0" autoFilter="0" pivotTables="0"/>
  <mergeCells count="22">
    <mergeCell ref="F15:L15"/>
    <mergeCell ref="F3:L6"/>
    <mergeCell ref="F11:L11"/>
    <mergeCell ref="F12:L12"/>
    <mergeCell ref="F13:L13"/>
    <mergeCell ref="F14:L14"/>
    <mergeCell ref="F29:L29"/>
    <mergeCell ref="F30:L30"/>
    <mergeCell ref="F17:L17"/>
    <mergeCell ref="F18:L18"/>
    <mergeCell ref="F19:L19"/>
    <mergeCell ref="F21:L21"/>
    <mergeCell ref="F22:L22"/>
    <mergeCell ref="F23:L23"/>
    <mergeCell ref="F24:L24"/>
    <mergeCell ref="F26:L26"/>
    <mergeCell ref="F27:L27"/>
    <mergeCell ref="F31:L31"/>
    <mergeCell ref="F32:L32"/>
    <mergeCell ref="F33:L33"/>
    <mergeCell ref="F34:L34"/>
    <mergeCell ref="F35:L35"/>
  </mergeCells>
  <hyperlinks>
    <hyperlink ref="F34" r:id="rId1" xr:uid="{7D096A54-D5F0-4308-BDDF-01D47BC3D5EC}"/>
  </hyperlinks>
  <pageMargins left="0.70866141732283472" right="0.70866141732283472" top="0.78740157480314965" bottom="0.78740157480314965" header="0.31496062992125984" footer="0.31496062992125984"/>
  <pageSetup paperSize="9" scale="95" orientation="portrait" horizontalDpi="360" verticalDpi="360" r:id="rId2"/>
  <headerFooter>
    <oddFooter>&amp;R&amp;1#&amp;"Calibri"&amp;22&amp;KB80000SECRET</oddFooter>
  </headerFooter>
  <customProperties>
    <customPr name="_pios_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E1AF-7C88-4D81-A236-24F7A73EC1DF}">
  <sheetPr codeName="Tabelle7">
    <pageSetUpPr fitToPage="1"/>
  </sheetPr>
  <dimension ref="D1:L83"/>
  <sheetViews>
    <sheetView tabSelected="1" zoomScale="130" zoomScaleNormal="130" workbookViewId="0">
      <selection activeCell="J81" sqref="J81:K81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4" t="s">
        <v>0</v>
      </c>
      <c r="F3" s="64"/>
      <c r="G3" s="64"/>
      <c r="H3" s="64"/>
      <c r="I3" s="64"/>
      <c r="J3" s="64"/>
      <c r="K3" s="64"/>
      <c r="L3" s="1"/>
    </row>
    <row r="4" spans="4:12" ht="14.4" customHeight="1" x14ac:dyDescent="0.25">
      <c r="D4" s="1"/>
      <c r="E4" s="64"/>
      <c r="F4" s="64"/>
      <c r="G4" s="64"/>
      <c r="H4" s="64"/>
      <c r="I4" s="64"/>
      <c r="J4" s="64"/>
      <c r="K4" s="64"/>
      <c r="L4" s="1"/>
    </row>
    <row r="5" spans="4:12" ht="14.4" customHeight="1" x14ac:dyDescent="0.25">
      <c r="D5" s="1"/>
      <c r="E5" s="64"/>
      <c r="F5" s="64"/>
      <c r="G5" s="64"/>
      <c r="H5" s="64"/>
      <c r="I5" s="64"/>
      <c r="J5" s="64"/>
      <c r="K5" s="64"/>
      <c r="L5" s="1"/>
    </row>
    <row r="6" spans="4:12" ht="14.4" customHeight="1" x14ac:dyDescent="0.25">
      <c r="D6" s="1"/>
      <c r="E6" s="64"/>
      <c r="F6" s="64"/>
      <c r="G6" s="64"/>
      <c r="H6" s="64"/>
      <c r="I6" s="64"/>
      <c r="J6" s="64"/>
      <c r="K6" s="64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89" t="s">
        <v>17</v>
      </c>
      <c r="G8" s="90"/>
      <c r="H8" s="90"/>
      <c r="I8" s="90"/>
      <c r="J8" s="91"/>
      <c r="K8" s="1"/>
      <c r="L8" s="1"/>
    </row>
    <row r="9" spans="4:12" ht="14.4" thickBot="1" x14ac:dyDescent="0.3">
      <c r="D9" s="1"/>
      <c r="E9" s="1"/>
      <c r="F9" s="49" t="s">
        <v>18</v>
      </c>
      <c r="G9" s="6" t="s">
        <v>19</v>
      </c>
      <c r="H9" s="6" t="s">
        <v>154</v>
      </c>
      <c r="I9" s="6" t="s">
        <v>155</v>
      </c>
      <c r="J9" s="50" t="s">
        <v>21</v>
      </c>
      <c r="K9" s="1"/>
      <c r="L9" s="1"/>
    </row>
    <row r="10" spans="4:12" ht="14.4" thickBot="1" x14ac:dyDescent="0.3">
      <c r="D10" s="1"/>
      <c r="E10" s="1"/>
      <c r="F10" s="51">
        <f>+J26</f>
        <v>101</v>
      </c>
      <c r="G10" s="52">
        <f>+J43</f>
        <v>-552</v>
      </c>
      <c r="H10" s="52">
        <f>+J64</f>
        <v>-741.23019072854891</v>
      </c>
      <c r="I10" s="52">
        <f>+J81</f>
        <v>-718</v>
      </c>
      <c r="J10" s="11">
        <f>+F10+G10+H10+I10</f>
        <v>-1910.2301907285489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 x14ac:dyDescent="0.25">
      <c r="D13" s="1"/>
      <c r="E13" s="1"/>
      <c r="F13" s="77" t="s">
        <v>23</v>
      </c>
      <c r="G13" s="77"/>
      <c r="H13" s="77"/>
      <c r="I13" s="77"/>
      <c r="J13" s="77"/>
      <c r="K13" s="77"/>
      <c r="L13" s="1"/>
    </row>
    <row r="14" spans="4:12" ht="42.9" customHeight="1" thickBot="1" x14ac:dyDescent="0.3">
      <c r="D14" s="1"/>
      <c r="E14" s="13" t="s">
        <v>24</v>
      </c>
      <c r="F14" s="14" t="s">
        <v>25</v>
      </c>
      <c r="G14" s="14" t="s">
        <v>26</v>
      </c>
      <c r="H14" s="78" t="s">
        <v>27</v>
      </c>
      <c r="I14" s="79"/>
      <c r="J14" s="85" t="s">
        <v>28</v>
      </c>
      <c r="K14" s="86"/>
      <c r="L14" s="1"/>
    </row>
    <row r="15" spans="4:12" x14ac:dyDescent="0.25">
      <c r="D15" s="1"/>
      <c r="E15" s="15" t="s">
        <v>29</v>
      </c>
      <c r="F15" s="16">
        <v>1.120794129752255</v>
      </c>
      <c r="G15" s="47">
        <v>1.0724720000000001</v>
      </c>
      <c r="H15" s="81">
        <f>+G15/F15-1</f>
        <v>-4.3114188832284683E-2</v>
      </c>
      <c r="I15" s="82"/>
      <c r="J15" s="83">
        <v>236</v>
      </c>
      <c r="K15" s="84"/>
      <c r="L15" s="1"/>
    </row>
    <row r="16" spans="4:12" x14ac:dyDescent="0.25">
      <c r="D16" s="1"/>
      <c r="E16" s="18" t="s">
        <v>30</v>
      </c>
      <c r="F16" s="19">
        <v>7.1357014847669422</v>
      </c>
      <c r="G16" s="48">
        <v>7.3442499999999997</v>
      </c>
      <c r="H16" s="73">
        <f t="shared" ref="H16:H24" si="0">+G16/F16-1</f>
        <v>2.922607058020299E-2</v>
      </c>
      <c r="I16" s="74"/>
      <c r="J16" s="75">
        <v>-28</v>
      </c>
      <c r="K16" s="76"/>
      <c r="L16" s="1"/>
    </row>
    <row r="17" spans="4:12" x14ac:dyDescent="0.25">
      <c r="D17" s="1"/>
      <c r="E17" s="18" t="s">
        <v>31</v>
      </c>
      <c r="F17" s="19">
        <v>5.9138752832451384</v>
      </c>
      <c r="G17" s="48">
        <v>5.5754409999999996</v>
      </c>
      <c r="H17" s="73">
        <f>+G17/F17-1</f>
        <v>-5.7227159355891732E-2</v>
      </c>
      <c r="I17" s="74"/>
      <c r="J17" s="75">
        <v>49</v>
      </c>
      <c r="K17" s="76"/>
      <c r="L17" s="1"/>
    </row>
    <row r="18" spans="4:12" x14ac:dyDescent="0.25">
      <c r="D18" s="1"/>
      <c r="E18" s="18" t="s">
        <v>32</v>
      </c>
      <c r="F18" s="19">
        <v>130.33096125787193</v>
      </c>
      <c r="G18" s="48">
        <v>141.90423000000001</v>
      </c>
      <c r="H18" s="73">
        <f t="shared" si="0"/>
        <v>8.879907452864777E-2</v>
      </c>
      <c r="I18" s="74"/>
      <c r="J18" s="75">
        <v>-38</v>
      </c>
      <c r="K18" s="76"/>
      <c r="L18" s="1"/>
    </row>
    <row r="19" spans="4:12" x14ac:dyDescent="0.25">
      <c r="D19" s="1"/>
      <c r="E19" s="18" t="s">
        <v>33</v>
      </c>
      <c r="F19" s="19">
        <v>1.4168088023903906</v>
      </c>
      <c r="G19" s="48">
        <v>1.4504330000000001</v>
      </c>
      <c r="H19" s="73">
        <f t="shared" si="0"/>
        <v>2.3732346632008294E-2</v>
      </c>
      <c r="I19" s="74"/>
      <c r="J19" s="75">
        <v>-14</v>
      </c>
      <c r="K19" s="76"/>
      <c r="L19" s="1"/>
    </row>
    <row r="20" spans="4:12" x14ac:dyDescent="0.25">
      <c r="D20" s="1"/>
      <c r="E20" s="18" t="s">
        <v>34</v>
      </c>
      <c r="F20" s="19">
        <v>0.83621691680451538</v>
      </c>
      <c r="G20" s="48">
        <v>0.88324899999999995</v>
      </c>
      <c r="H20" s="73">
        <f t="shared" si="0"/>
        <v>5.6243879130323027E-2</v>
      </c>
      <c r="I20" s="74"/>
      <c r="J20" s="75">
        <v>-14</v>
      </c>
      <c r="K20" s="76"/>
      <c r="L20" s="1"/>
    </row>
    <row r="21" spans="4:12" x14ac:dyDescent="0.25">
      <c r="D21" s="1"/>
      <c r="E21" s="18" t="s">
        <v>35</v>
      </c>
      <c r="F21" s="19">
        <v>22.986002387175592</v>
      </c>
      <c r="G21" s="48">
        <v>20.05386</v>
      </c>
      <c r="H21" s="73">
        <f t="shared" si="0"/>
        <v>-0.12756208486306864</v>
      </c>
      <c r="I21" s="74"/>
      <c r="J21" s="75">
        <v>48</v>
      </c>
      <c r="K21" s="76"/>
      <c r="L21" s="1"/>
    </row>
    <row r="22" spans="4:12" x14ac:dyDescent="0.25">
      <c r="D22" s="1"/>
      <c r="E22" s="18" t="s">
        <v>36</v>
      </c>
      <c r="F22" s="19">
        <v>96.540130373776478</v>
      </c>
      <c r="G22" s="48">
        <v>78.393219999999999</v>
      </c>
      <c r="H22" s="73">
        <f t="shared" si="0"/>
        <v>-0.18797271459564746</v>
      </c>
      <c r="I22" s="74"/>
      <c r="J22" s="75">
        <v>65</v>
      </c>
      <c r="K22" s="76"/>
      <c r="L22" s="1"/>
    </row>
    <row r="23" spans="4:12" x14ac:dyDescent="0.25">
      <c r="D23" s="1"/>
      <c r="E23" s="18" t="s">
        <v>37</v>
      </c>
      <c r="F23" s="19">
        <v>15.579950200411645</v>
      </c>
      <c r="G23" s="48">
        <v>20.242884</v>
      </c>
      <c r="H23" s="73">
        <f t="shared" si="0"/>
        <v>0.29929067420672206</v>
      </c>
      <c r="I23" s="74"/>
      <c r="J23" s="75">
        <v>-69</v>
      </c>
      <c r="K23" s="76"/>
      <c r="L23" s="1"/>
    </row>
    <row r="24" spans="4:12" x14ac:dyDescent="0.25">
      <c r="D24" s="1"/>
      <c r="E24" s="18" t="s">
        <v>38</v>
      </c>
      <c r="F24" s="19">
        <v>1.5477452304968664</v>
      </c>
      <c r="G24" s="48">
        <v>1.56887</v>
      </c>
      <c r="H24" s="73">
        <f t="shared" si="0"/>
        <v>1.3648738233457136E-2</v>
      </c>
      <c r="I24" s="74"/>
      <c r="J24" s="75">
        <v>-3</v>
      </c>
      <c r="K24" s="76"/>
      <c r="L24" s="1"/>
    </row>
    <row r="25" spans="4:12" ht="14.4" thickBot="1" x14ac:dyDescent="0.3">
      <c r="D25" s="1"/>
      <c r="E25" s="21" t="s">
        <v>39</v>
      </c>
      <c r="F25" s="22"/>
      <c r="G25" s="23"/>
      <c r="H25" s="65"/>
      <c r="I25" s="66"/>
      <c r="J25" s="67">
        <v>-131</v>
      </c>
      <c r="K25" s="68"/>
      <c r="L25" s="1"/>
    </row>
    <row r="26" spans="4:12" s="28" customFormat="1" ht="21.6" customHeight="1" thickTop="1" thickBot="1" x14ac:dyDescent="0.35">
      <c r="D26" s="24"/>
      <c r="E26" s="25" t="s">
        <v>40</v>
      </c>
      <c r="F26" s="26"/>
      <c r="G26" s="27"/>
      <c r="H26" s="69"/>
      <c r="I26" s="70"/>
      <c r="J26" s="71">
        <f>SUM(J15:K25)</f>
        <v>101</v>
      </c>
      <c r="K26" s="72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 x14ac:dyDescent="0.25">
      <c r="D30" s="1"/>
      <c r="E30" s="1"/>
      <c r="F30" s="77" t="s">
        <v>42</v>
      </c>
      <c r="G30" s="77"/>
      <c r="H30" s="77"/>
      <c r="I30" s="77"/>
      <c r="J30" s="77"/>
      <c r="K30" s="77"/>
      <c r="L30" s="1"/>
    </row>
    <row r="31" spans="4:12" ht="42.9" customHeight="1" thickBot="1" x14ac:dyDescent="0.3">
      <c r="D31" s="1"/>
      <c r="E31" s="13" t="s">
        <v>24</v>
      </c>
      <c r="F31" s="14" t="s">
        <v>43</v>
      </c>
      <c r="G31" s="54" t="s">
        <v>152</v>
      </c>
      <c r="H31" s="78" t="s">
        <v>44</v>
      </c>
      <c r="I31" s="79"/>
      <c r="J31" s="85" t="s">
        <v>45</v>
      </c>
      <c r="K31" s="86"/>
      <c r="L31" s="1"/>
    </row>
    <row r="32" spans="4:12" x14ac:dyDescent="0.25">
      <c r="D32" s="1"/>
      <c r="E32" s="15" t="s">
        <v>29</v>
      </c>
      <c r="F32" s="16">
        <v>1.0672780880347885</v>
      </c>
      <c r="G32" s="47">
        <v>1.088735</v>
      </c>
      <c r="H32" s="81">
        <f>+G32/F32-1</f>
        <v>2.0104331013410803E-2</v>
      </c>
      <c r="I32" s="82"/>
      <c r="J32" s="83">
        <v>-74</v>
      </c>
      <c r="K32" s="84"/>
      <c r="L32" s="30"/>
    </row>
    <row r="33" spans="4:12" x14ac:dyDescent="0.25">
      <c r="D33" s="1"/>
      <c r="E33" s="18" t="s">
        <v>30</v>
      </c>
      <c r="F33" s="19">
        <v>7.0548024272296361</v>
      </c>
      <c r="G33" s="48">
        <v>7.6408800000000001</v>
      </c>
      <c r="H33" s="73">
        <f t="shared" ref="H33:H41" si="1">+G33/F33-1</f>
        <v>8.307498031529037E-2</v>
      </c>
      <c r="I33" s="74"/>
      <c r="J33" s="75">
        <v>-73</v>
      </c>
      <c r="K33" s="76"/>
      <c r="L33" s="30"/>
    </row>
    <row r="34" spans="4:12" x14ac:dyDescent="0.25">
      <c r="D34" s="1"/>
      <c r="E34" s="18" t="s">
        <v>31</v>
      </c>
      <c r="F34" s="19">
        <v>5.2461107688082338</v>
      </c>
      <c r="G34" s="48">
        <v>5.3916519999999997</v>
      </c>
      <c r="H34" s="73">
        <f t="shared" si="1"/>
        <v>2.7742691225108862E-2</v>
      </c>
      <c r="I34" s="74"/>
      <c r="J34" s="75">
        <v>-6</v>
      </c>
      <c r="K34" s="76"/>
      <c r="L34" s="30"/>
    </row>
    <row r="35" spans="4:12" x14ac:dyDescent="0.25">
      <c r="D35" s="1"/>
      <c r="E35" s="18" t="s">
        <v>32</v>
      </c>
      <c r="F35" s="19">
        <v>137.98872087051089</v>
      </c>
      <c r="G35" s="48">
        <v>149.29551000000001</v>
      </c>
      <c r="H35" s="73">
        <f t="shared" si="1"/>
        <v>8.1939951745037654E-2</v>
      </c>
      <c r="I35" s="74"/>
      <c r="J35" s="75">
        <v>-33</v>
      </c>
      <c r="K35" s="76"/>
      <c r="L35" s="30"/>
    </row>
    <row r="36" spans="4:12" x14ac:dyDescent="0.25">
      <c r="D36" s="1"/>
      <c r="E36" s="18" t="s">
        <v>33</v>
      </c>
      <c r="F36" s="19">
        <v>1.3604788850963712</v>
      </c>
      <c r="G36" s="48">
        <v>1.462961</v>
      </c>
      <c r="H36" s="73">
        <f t="shared" si="1"/>
        <v>7.5327971662249915E-2</v>
      </c>
      <c r="I36" s="74"/>
      <c r="J36" s="75">
        <v>-35</v>
      </c>
      <c r="K36" s="76"/>
      <c r="L36" s="30"/>
    </row>
    <row r="37" spans="4:12" x14ac:dyDescent="0.25">
      <c r="D37" s="1"/>
      <c r="E37" s="18" t="s">
        <v>34</v>
      </c>
      <c r="F37" s="19">
        <v>0.84713267949493209</v>
      </c>
      <c r="G37" s="48">
        <v>0.86987599999999998</v>
      </c>
      <c r="H37" s="73">
        <f t="shared" si="1"/>
        <v>2.6847412519403369E-2</v>
      </c>
      <c r="I37" s="74"/>
      <c r="J37" s="75">
        <v>-7</v>
      </c>
      <c r="K37" s="76"/>
      <c r="L37" s="30"/>
    </row>
    <row r="38" spans="4:12" x14ac:dyDescent="0.25">
      <c r="D38" s="1"/>
      <c r="E38" s="18" t="s">
        <v>35</v>
      </c>
      <c r="F38" s="19">
        <v>21.349880242831862</v>
      </c>
      <c r="G38" s="48">
        <v>19.260680000000001</v>
      </c>
      <c r="H38" s="73">
        <f t="shared" si="1"/>
        <v>-9.7855361204346902E-2</v>
      </c>
      <c r="I38" s="74"/>
      <c r="J38" s="75">
        <v>33</v>
      </c>
      <c r="K38" s="76"/>
      <c r="L38" s="30"/>
    </row>
    <row r="39" spans="4:12" x14ac:dyDescent="0.25">
      <c r="D39" s="1"/>
      <c r="E39" s="18" t="s">
        <v>36</v>
      </c>
      <c r="F39" s="19">
        <v>72.572242911168843</v>
      </c>
      <c r="G39" s="48">
        <v>88.346459999999993</v>
      </c>
      <c r="H39" s="73">
        <f t="shared" si="1"/>
        <v>0.21735882006760332</v>
      </c>
      <c r="I39" s="74"/>
      <c r="J39" s="75">
        <v>-55</v>
      </c>
      <c r="K39" s="76"/>
      <c r="L39" s="30"/>
    </row>
    <row r="40" spans="4:12" x14ac:dyDescent="0.25">
      <c r="D40" s="1"/>
      <c r="E40" s="18" t="s">
        <v>37</v>
      </c>
      <c r="F40" s="19">
        <v>17.105027491915365</v>
      </c>
      <c r="G40" s="48">
        <v>22.528351000000001</v>
      </c>
      <c r="H40" s="73">
        <f t="shared" si="1"/>
        <v>0.31706020412115388</v>
      </c>
      <c r="I40" s="74"/>
      <c r="J40" s="75">
        <v>-22</v>
      </c>
      <c r="K40" s="76"/>
      <c r="L40" s="30"/>
    </row>
    <row r="41" spans="4:12" x14ac:dyDescent="0.25">
      <c r="D41" s="1"/>
      <c r="E41" s="18" t="s">
        <v>38</v>
      </c>
      <c r="F41" s="19">
        <v>1.4904571336437842</v>
      </c>
      <c r="G41" s="48">
        <v>1.6292</v>
      </c>
      <c r="H41" s="73">
        <f t="shared" si="1"/>
        <v>9.3087458353817487E-2</v>
      </c>
      <c r="I41" s="74"/>
      <c r="J41" s="75">
        <v>-22</v>
      </c>
      <c r="K41" s="76"/>
      <c r="L41" s="30"/>
    </row>
    <row r="42" spans="4:12" ht="14.4" thickBot="1" x14ac:dyDescent="0.3">
      <c r="D42" s="1"/>
      <c r="E42" s="21" t="s">
        <v>39</v>
      </c>
      <c r="F42" s="22"/>
      <c r="G42" s="23"/>
      <c r="H42" s="65"/>
      <c r="I42" s="66"/>
      <c r="J42" s="87">
        <v>-258</v>
      </c>
      <c r="K42" s="88"/>
      <c r="L42" s="30"/>
    </row>
    <row r="43" spans="4:12" s="28" customFormat="1" ht="19.5" customHeight="1" thickTop="1" thickBot="1" x14ac:dyDescent="0.35">
      <c r="D43" s="24"/>
      <c r="E43" s="25" t="s">
        <v>40</v>
      </c>
      <c r="F43" s="26"/>
      <c r="G43" s="31"/>
      <c r="H43" s="69"/>
      <c r="I43" s="70"/>
      <c r="J43" s="71">
        <f>SUM(J32:K42)</f>
        <v>-552</v>
      </c>
      <c r="K43" s="72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46</v>
      </c>
      <c r="L50" s="1"/>
    </row>
    <row r="51" spans="4:12" x14ac:dyDescent="0.25">
      <c r="D51" s="1"/>
      <c r="E51" s="1"/>
      <c r="F51" s="77" t="s">
        <v>47</v>
      </c>
      <c r="G51" s="77"/>
      <c r="H51" s="77"/>
      <c r="I51" s="77"/>
      <c r="J51" s="77"/>
      <c r="K51" s="77"/>
      <c r="L51" s="1"/>
    </row>
    <row r="52" spans="4:12" ht="42.9" customHeight="1" thickBot="1" x14ac:dyDescent="0.3">
      <c r="D52" s="1"/>
      <c r="E52" s="13" t="s">
        <v>24</v>
      </c>
      <c r="F52" s="14" t="s">
        <v>48</v>
      </c>
      <c r="G52" s="54" t="s">
        <v>153</v>
      </c>
      <c r="H52" s="78" t="s">
        <v>49</v>
      </c>
      <c r="I52" s="79"/>
      <c r="J52" s="85" t="s">
        <v>50</v>
      </c>
      <c r="K52" s="86"/>
      <c r="L52" s="1"/>
    </row>
    <row r="53" spans="4:12" x14ac:dyDescent="0.25">
      <c r="D53" s="1"/>
      <c r="E53" s="15" t="s">
        <v>29</v>
      </c>
      <c r="F53" s="16">
        <f>VLOOKUP(E53,[1]Q3!$J:$N,5,FALSE)</f>
        <v>1.0058385566252763</v>
      </c>
      <c r="G53" s="47">
        <v>1.088506</v>
      </c>
      <c r="H53" s="81">
        <f>+G53/F53-1</f>
        <v>8.2187586497065812E-2</v>
      </c>
      <c r="I53" s="82"/>
      <c r="J53" s="83">
        <v>-217</v>
      </c>
      <c r="K53" s="84"/>
      <c r="L53" s="1"/>
    </row>
    <row r="54" spans="4:12" x14ac:dyDescent="0.25">
      <c r="D54" s="1"/>
      <c r="E54" s="18" t="s">
        <v>30</v>
      </c>
      <c r="F54" s="19">
        <f>VLOOKUP(E54,[1]Q3!$J:$N,5,FALSE)</f>
        <v>6.9069678202863409</v>
      </c>
      <c r="G54" s="48">
        <v>7.8963099999999997</v>
      </c>
      <c r="H54" s="73">
        <f>+G54/F54-1</f>
        <v>0.14323827842485071</v>
      </c>
      <c r="I54" s="74"/>
      <c r="J54" s="75">
        <v>-104</v>
      </c>
      <c r="K54" s="76"/>
      <c r="L54" s="1"/>
    </row>
    <row r="55" spans="4:12" x14ac:dyDescent="0.25">
      <c r="D55" s="1"/>
      <c r="E55" s="18" t="s">
        <v>31</v>
      </c>
      <c r="F55" s="19">
        <f>VLOOKUP(E55,[1]Q3!$J:$N,5,FALSE)</f>
        <v>5.2480542920326387</v>
      </c>
      <c r="G55" s="48">
        <v>5.3097440000000002</v>
      </c>
      <c r="H55" s="73">
        <f>+G55/F55-1</f>
        <v>1.1754777015362761E-2</v>
      </c>
      <c r="I55" s="74"/>
      <c r="J55" s="75">
        <v>-16</v>
      </c>
      <c r="K55" s="76"/>
      <c r="L55" s="1"/>
    </row>
    <row r="56" spans="4:12" x14ac:dyDescent="0.25">
      <c r="D56" s="1"/>
      <c r="E56" s="18" t="s">
        <v>32</v>
      </c>
      <c r="F56" s="19">
        <f>VLOOKUP(E56,[1]Q3!$J:$N,5,FALSE)</f>
        <v>139.28720784452955</v>
      </c>
      <c r="G56" s="48">
        <v>157.22898000000001</v>
      </c>
      <c r="H56" s="73">
        <f t="shared" ref="H56:H62" si="2">+G56/F56-1</f>
        <v>0.12881134192521704</v>
      </c>
      <c r="I56" s="74"/>
      <c r="J56" s="75">
        <v>-49</v>
      </c>
      <c r="K56" s="76"/>
      <c r="L56" s="1"/>
    </row>
    <row r="57" spans="4:12" x14ac:dyDescent="0.25">
      <c r="D57" s="1"/>
      <c r="E57" s="18" t="s">
        <v>33</v>
      </c>
      <c r="F57" s="19">
        <f>VLOOKUP(E57,[1]Q3!$J:$N,5,FALSE)</f>
        <v>1.3149418071294421</v>
      </c>
      <c r="G57" s="48">
        <v>1.4597119999999999</v>
      </c>
      <c r="H57" s="73">
        <f t="shared" si="2"/>
        <v>0.11009627352756812</v>
      </c>
      <c r="I57" s="74"/>
      <c r="J57" s="75">
        <v>-32</v>
      </c>
      <c r="K57" s="76"/>
      <c r="L57" s="1"/>
    </row>
    <row r="58" spans="4:12" x14ac:dyDescent="0.25">
      <c r="D58" s="1"/>
      <c r="E58" s="18" t="s">
        <v>34</v>
      </c>
      <c r="F58" s="19">
        <f>VLOOKUP(E58,[1]Q3!$J:$N,5,FALSE)</f>
        <v>0.85487060250042046</v>
      </c>
      <c r="G58" s="48">
        <v>0.85950599999999999</v>
      </c>
      <c r="H58" s="73">
        <f t="shared" si="2"/>
        <v>5.4223381714395558E-3</v>
      </c>
      <c r="I58" s="74"/>
      <c r="J58" s="75">
        <f>IF($K$50="FY",IFERROR(H58*(VLOOKUP(E58,'Sensitivity Impact 2023'!$B$2:$C$68,2,FALSE))*100,0),IF($K$50="Q1",IFERROR(H58*(VLOOKUP(E58,'Sensitivity Impact 2023'!$J$2:$K$68,2,FALSE))*100,0),IF($K$50="Q2",IFERROR(H58*(VLOOKUP(E58,'Sensitivity Impact 2023'!$R$2:$S$68,2,FALSE))*100,0),IF($K$50="Q3",IFERROR(H58*(VLOOKUP(E58,'Sensitivity Impact 2023'!$Z$2:$AA$68,2,FALSE))*100,0),IF($K$50="Q4",IFERROR(H58*(VLOOKUP(E58,'Sensitivity Impact 2023'!$AH$2:$AI$68,2,FALSE))*100,0),IF($K$50="Q2-Q4",IFERROR(H58*(VLOOKUP(E58,'Sensitivity Impact 2023'!$AP$2:$AQ$68,2,FALSE))*100,0),IF($K$50="HY2",IFERROR(H58*(VLOOKUP(E58,'Sensitivity Impact 2023'!$AX$2:$AY$68,2,FALSE))*100,0))))))))</f>
        <v>-1.2301907285489573</v>
      </c>
      <c r="K58" s="76"/>
      <c r="L58" s="1"/>
    </row>
    <row r="59" spans="4:12" x14ac:dyDescent="0.25">
      <c r="D59" s="1"/>
      <c r="E59" s="18" t="s">
        <v>35</v>
      </c>
      <c r="F59" s="19">
        <f>VLOOKUP(E59,[1]Q3!$J:$N,5,FALSE)</f>
        <v>20.312275254130114</v>
      </c>
      <c r="G59" s="48">
        <v>18.567789999999999</v>
      </c>
      <c r="H59" s="73">
        <f t="shared" si="2"/>
        <v>-8.5883301220792907E-2</v>
      </c>
      <c r="I59" s="74"/>
      <c r="J59" s="75">
        <v>24</v>
      </c>
      <c r="K59" s="76"/>
      <c r="L59" s="1"/>
    </row>
    <row r="60" spans="4:12" x14ac:dyDescent="0.25">
      <c r="D60" s="1"/>
      <c r="E60" s="18" t="s">
        <v>36</v>
      </c>
      <c r="F60" s="19">
        <f>VLOOKUP(E60,[1]Q3!$J:$N,5,FALSE)</f>
        <v>60.281587057286103</v>
      </c>
      <c r="G60" s="48">
        <v>102.52784</v>
      </c>
      <c r="H60" s="73">
        <f t="shared" si="2"/>
        <v>0.7008152075121532</v>
      </c>
      <c r="I60" s="74"/>
      <c r="J60" s="75">
        <v>-125</v>
      </c>
      <c r="K60" s="76"/>
      <c r="L60" s="1"/>
    </row>
    <row r="61" spans="4:12" x14ac:dyDescent="0.25">
      <c r="D61" s="1"/>
      <c r="E61" s="18" t="s">
        <v>37</v>
      </c>
      <c r="F61" s="19">
        <f>VLOOKUP(E61,[1]Q3!$J:$N,5,FALSE)</f>
        <v>18.073867397033457</v>
      </c>
      <c r="G61" s="48">
        <v>29.175906000000001</v>
      </c>
      <c r="H61" s="73">
        <f t="shared" si="2"/>
        <v>0.61425915987348523</v>
      </c>
      <c r="I61" s="74"/>
      <c r="J61" s="75">
        <v>17</v>
      </c>
      <c r="K61" s="76"/>
      <c r="L61" s="1"/>
    </row>
    <row r="62" spans="4:12" x14ac:dyDescent="0.25">
      <c r="D62" s="1"/>
      <c r="E62" s="18" t="s">
        <v>38</v>
      </c>
      <c r="F62" s="19">
        <f>VLOOKUP(E62,[1]Q3!$J:$N,5,FALSE)</f>
        <v>1.473728715827743</v>
      </c>
      <c r="G62" s="48">
        <v>1.6626099999999999</v>
      </c>
      <c r="H62" s="73">
        <f t="shared" si="2"/>
        <v>0.12816557222756475</v>
      </c>
      <c r="I62" s="74"/>
      <c r="J62" s="75">
        <v>-20</v>
      </c>
      <c r="K62" s="76"/>
      <c r="L62" s="1"/>
    </row>
    <row r="63" spans="4:12" ht="14.4" thickBot="1" x14ac:dyDescent="0.3">
      <c r="D63" s="1"/>
      <c r="E63" s="21" t="s">
        <v>39</v>
      </c>
      <c r="F63" s="22"/>
      <c r="G63" s="23"/>
      <c r="H63" s="65"/>
      <c r="I63" s="66"/>
      <c r="J63" s="67">
        <v>-218</v>
      </c>
      <c r="K63" s="68"/>
      <c r="L63" s="1"/>
    </row>
    <row r="64" spans="4:12" s="28" customFormat="1" ht="18.899999999999999" customHeight="1" thickTop="1" thickBot="1" x14ac:dyDescent="0.35">
      <c r="D64" s="24"/>
      <c r="E64" s="25" t="s">
        <v>40</v>
      </c>
      <c r="F64" s="26"/>
      <c r="G64" s="31"/>
      <c r="H64" s="69"/>
      <c r="I64" s="70"/>
      <c r="J64" s="71">
        <f>SUM(J53:K63)</f>
        <v>-741.23019072854891</v>
      </c>
      <c r="K64" s="72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25">
      <c r="D68" s="1"/>
      <c r="E68" s="1"/>
      <c r="F68" s="77" t="s">
        <v>52</v>
      </c>
      <c r="G68" s="77"/>
      <c r="H68" s="77"/>
      <c r="I68" s="77"/>
      <c r="J68" s="77"/>
      <c r="K68" s="77"/>
      <c r="L68" s="1"/>
    </row>
    <row r="69" spans="4:12" ht="42.9" customHeight="1" thickBot="1" x14ac:dyDescent="0.3">
      <c r="D69" s="1"/>
      <c r="E69" s="13" t="s">
        <v>24</v>
      </c>
      <c r="F69" s="14" t="s">
        <v>53</v>
      </c>
      <c r="G69" s="55" t="s">
        <v>156</v>
      </c>
      <c r="H69" s="78" t="s">
        <v>54</v>
      </c>
      <c r="I69" s="79"/>
      <c r="J69" s="78" t="s">
        <v>55</v>
      </c>
      <c r="K69" s="80"/>
      <c r="L69" s="1"/>
    </row>
    <row r="70" spans="4:12" x14ac:dyDescent="0.25">
      <c r="D70" s="1"/>
      <c r="E70" s="15" t="s">
        <v>29</v>
      </c>
      <c r="F70" s="16">
        <v>1.0239612477961184</v>
      </c>
      <c r="G70" s="48">
        <v>1.0748979999999999</v>
      </c>
      <c r="H70" s="81">
        <f>+G70/F70-1</f>
        <v>4.9744804613957028E-2</v>
      </c>
      <c r="I70" s="82"/>
      <c r="J70" s="83">
        <v>-193</v>
      </c>
      <c r="K70" s="84"/>
      <c r="L70" s="30"/>
    </row>
    <row r="71" spans="4:12" x14ac:dyDescent="0.25">
      <c r="D71" s="1"/>
      <c r="E71" s="18" t="s">
        <v>30</v>
      </c>
      <c r="F71" s="19">
        <v>7.2524894537549791</v>
      </c>
      <c r="G71" s="48">
        <v>7.7804500000000001</v>
      </c>
      <c r="H71" s="73">
        <f>+G71/F71-1</f>
        <v>7.2797147739617873E-2</v>
      </c>
      <c r="I71" s="74"/>
      <c r="J71" s="75">
        <v>-52</v>
      </c>
      <c r="K71" s="76"/>
      <c r="L71" s="30"/>
    </row>
    <row r="72" spans="4:12" x14ac:dyDescent="0.25">
      <c r="D72" s="1"/>
      <c r="E72" s="18" t="s">
        <v>31</v>
      </c>
      <c r="F72" s="19">
        <v>5.3238211757374021</v>
      </c>
      <c r="G72" s="48">
        <v>5.3291469999999999</v>
      </c>
      <c r="H72" s="73">
        <f>+G72/F72-1</f>
        <v>1.0003762498389523E-3</v>
      </c>
      <c r="I72" s="74"/>
      <c r="J72" s="75">
        <v>9</v>
      </c>
      <c r="K72" s="76"/>
      <c r="L72" s="30"/>
    </row>
    <row r="73" spans="4:12" x14ac:dyDescent="0.25">
      <c r="D73" s="1"/>
      <c r="E73" s="18" t="s">
        <v>32</v>
      </c>
      <c r="F73" s="19">
        <v>144.06439708096656</v>
      </c>
      <c r="G73" s="48">
        <v>159.03556</v>
      </c>
      <c r="H73" s="73">
        <f t="shared" ref="H73:H79" si="3">+G73/F73-1</f>
        <v>0.10391993596182836</v>
      </c>
      <c r="I73" s="74"/>
      <c r="J73" s="75">
        <v>-46</v>
      </c>
      <c r="K73" s="76"/>
      <c r="L73" s="30"/>
    </row>
    <row r="74" spans="4:12" x14ac:dyDescent="0.25">
      <c r="D74" s="1"/>
      <c r="E74" s="18" t="s">
        <v>33</v>
      </c>
      <c r="F74" s="19">
        <v>1.3843586842405258</v>
      </c>
      <c r="G74" s="48">
        <v>1.4642440000000001</v>
      </c>
      <c r="H74" s="73">
        <f t="shared" si="3"/>
        <v>5.7705648593016301E-2</v>
      </c>
      <c r="I74" s="74"/>
      <c r="J74" s="75">
        <v>-19</v>
      </c>
      <c r="K74" s="76"/>
      <c r="L74" s="30"/>
    </row>
    <row r="75" spans="4:12" x14ac:dyDescent="0.25">
      <c r="D75" s="1"/>
      <c r="E75" s="18" t="s">
        <v>34</v>
      </c>
      <c r="F75" s="19">
        <v>0.86972517935491578</v>
      </c>
      <c r="G75" s="48">
        <v>0.86680000000000001</v>
      </c>
      <c r="H75" s="73">
        <f t="shared" si="3"/>
        <v>-3.3633375511623598E-3</v>
      </c>
      <c r="I75" s="74"/>
      <c r="J75" s="75">
        <v>0</v>
      </c>
      <c r="K75" s="76"/>
      <c r="L75" s="30"/>
    </row>
    <row r="76" spans="4:12" x14ac:dyDescent="0.25">
      <c r="D76" s="1"/>
      <c r="E76" s="18" t="s">
        <v>35</v>
      </c>
      <c r="F76" s="19">
        <v>19.917738516283102</v>
      </c>
      <c r="G76" s="48">
        <v>18.877040000000001</v>
      </c>
      <c r="H76" s="73">
        <f t="shared" si="3"/>
        <v>-5.2249833254528921E-2</v>
      </c>
      <c r="I76" s="74"/>
      <c r="J76" s="75">
        <v>22</v>
      </c>
      <c r="K76" s="76"/>
      <c r="L76" s="30"/>
    </row>
    <row r="77" spans="4:12" x14ac:dyDescent="0.25">
      <c r="D77" s="1"/>
      <c r="E77" s="18" t="s">
        <v>36</v>
      </c>
      <c r="F77" s="19">
        <v>63.843378105740307</v>
      </c>
      <c r="G77" s="48">
        <v>99.846559999999997</v>
      </c>
      <c r="H77" s="73">
        <f t="shared" si="3"/>
        <v>0.56392977568683134</v>
      </c>
      <c r="I77" s="74"/>
      <c r="J77" s="75">
        <v>-113</v>
      </c>
      <c r="K77" s="76"/>
      <c r="L77" s="30"/>
    </row>
    <row r="78" spans="4:12" x14ac:dyDescent="0.25">
      <c r="D78" s="1"/>
      <c r="E78" s="18" t="s">
        <v>37</v>
      </c>
      <c r="F78" s="19">
        <v>18.920349839485198</v>
      </c>
      <c r="G78" s="48">
        <v>30.622900999999999</v>
      </c>
      <c r="H78" s="73">
        <f t="shared" si="3"/>
        <v>0.61851663736642704</v>
      </c>
      <c r="I78" s="74"/>
      <c r="J78" s="75">
        <v>-11</v>
      </c>
      <c r="K78" s="76"/>
      <c r="L78" s="30"/>
    </row>
    <row r="79" spans="4:12" x14ac:dyDescent="0.25">
      <c r="D79" s="1"/>
      <c r="E79" s="18" t="s">
        <v>38</v>
      </c>
      <c r="F79" s="19">
        <v>1.5542592735023579</v>
      </c>
      <c r="G79" s="48">
        <v>1.6529499999999999</v>
      </c>
      <c r="H79" s="73">
        <f t="shared" si="3"/>
        <v>6.3496952008047503E-2</v>
      </c>
      <c r="I79" s="74"/>
      <c r="J79" s="75">
        <v>-17</v>
      </c>
      <c r="K79" s="76"/>
      <c r="L79" s="30"/>
    </row>
    <row r="80" spans="4:12" ht="14.4" thickBot="1" x14ac:dyDescent="0.3">
      <c r="D80" s="1"/>
      <c r="E80" s="21" t="s">
        <v>39</v>
      </c>
      <c r="F80" s="22"/>
      <c r="G80" s="33"/>
      <c r="H80" s="65"/>
      <c r="I80" s="66"/>
      <c r="J80" s="67">
        <v>-298</v>
      </c>
      <c r="K80" s="68"/>
      <c r="L80" s="30"/>
    </row>
    <row r="81" spans="4:12" s="28" customFormat="1" ht="18.899999999999999" customHeight="1" thickTop="1" thickBot="1" x14ac:dyDescent="0.35">
      <c r="D81" s="24"/>
      <c r="E81" s="25" t="s">
        <v>40</v>
      </c>
      <c r="F81" s="26"/>
      <c r="G81" s="31"/>
      <c r="H81" s="69"/>
      <c r="I81" s="70"/>
      <c r="J81" s="71">
        <f>SUM(J70:K80)</f>
        <v>-718</v>
      </c>
      <c r="K81" s="72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awf1RnPHmL+YWQk31nFGIipbrKYgZLi86XkEf2QvDp8jth+DNM/vpqhY0XgWvu8BMCVRcwdkQ6x2WJQG9BbRig==" saltValue="z43bAJ3wmEatQaiyr54/6Q==" spinCount="100000" sheet="1"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650-8775-4FC0-A968-BAF00A4496A8}">
  <sheetPr codeName="Tabelle5"/>
  <dimension ref="D1:L83"/>
  <sheetViews>
    <sheetView zoomScale="130" zoomScaleNormal="130" workbookViewId="0">
      <selection activeCell="G20" sqref="G20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4" t="s">
        <v>56</v>
      </c>
      <c r="F3" s="64"/>
      <c r="G3" s="64"/>
      <c r="H3" s="64"/>
      <c r="I3" s="64"/>
      <c r="J3" s="64"/>
      <c r="K3" s="64"/>
      <c r="L3" s="1"/>
    </row>
    <row r="4" spans="4:12" ht="14.4" customHeight="1" x14ac:dyDescent="0.25">
      <c r="D4" s="1"/>
      <c r="E4" s="64"/>
      <c r="F4" s="64"/>
      <c r="G4" s="64"/>
      <c r="H4" s="64"/>
      <c r="I4" s="64"/>
      <c r="J4" s="64"/>
      <c r="K4" s="64"/>
      <c r="L4" s="1"/>
    </row>
    <row r="5" spans="4:12" ht="14.4" customHeight="1" x14ac:dyDescent="0.25">
      <c r="D5" s="1"/>
      <c r="E5" s="64"/>
      <c r="F5" s="64"/>
      <c r="G5" s="64"/>
      <c r="H5" s="64"/>
      <c r="I5" s="64"/>
      <c r="J5" s="64"/>
      <c r="K5" s="64"/>
      <c r="L5" s="1"/>
    </row>
    <row r="6" spans="4:12" ht="14.4" customHeight="1" x14ac:dyDescent="0.25">
      <c r="D6" s="1"/>
      <c r="E6" s="64"/>
      <c r="F6" s="64"/>
      <c r="G6" s="64"/>
      <c r="H6" s="64"/>
      <c r="I6" s="64"/>
      <c r="J6" s="64"/>
      <c r="K6" s="64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7" t="s">
        <v>17</v>
      </c>
      <c r="G8" s="77"/>
      <c r="H8" s="77"/>
      <c r="I8" s="77"/>
      <c r="J8" s="77"/>
      <c r="K8" s="1"/>
      <c r="L8" s="1"/>
    </row>
    <row r="9" spans="4:12" ht="14.4" thickBot="1" x14ac:dyDescent="0.3">
      <c r="D9" s="1"/>
      <c r="E9" s="1"/>
      <c r="F9" s="5" t="s">
        <v>22</v>
      </c>
      <c r="G9" s="5" t="s">
        <v>41</v>
      </c>
      <c r="H9" s="6" t="s">
        <v>46</v>
      </c>
      <c r="I9" s="6" t="s">
        <v>20</v>
      </c>
      <c r="J9" s="7" t="s">
        <v>21</v>
      </c>
      <c r="K9" s="1"/>
      <c r="L9" s="1"/>
    </row>
    <row r="10" spans="4:12" ht="14.4" thickBot="1" x14ac:dyDescent="0.3">
      <c r="D10" s="1"/>
      <c r="E10" s="1"/>
      <c r="F10" s="8">
        <f>+J26</f>
        <v>529.04183278240862</v>
      </c>
      <c r="G10" s="9">
        <f>+J43</f>
        <v>915</v>
      </c>
      <c r="H10" s="9">
        <f>+J64</f>
        <v>941</v>
      </c>
      <c r="I10" s="10">
        <f>+J81</f>
        <v>618</v>
      </c>
      <c r="J10" s="11">
        <f>+F10+G10+H10+I10</f>
        <v>3003.0418327824086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 x14ac:dyDescent="0.25">
      <c r="D13" s="1"/>
      <c r="E13" s="1"/>
      <c r="F13" s="77" t="s">
        <v>23</v>
      </c>
      <c r="G13" s="77"/>
      <c r="H13" s="77"/>
      <c r="I13" s="77"/>
      <c r="J13" s="77"/>
      <c r="K13" s="77"/>
      <c r="L13" s="1"/>
    </row>
    <row r="14" spans="4:12" ht="42.9" customHeight="1" thickBot="1" x14ac:dyDescent="0.3">
      <c r="D14" s="1"/>
      <c r="E14" s="13" t="s">
        <v>24</v>
      </c>
      <c r="F14" s="14" t="s">
        <v>57</v>
      </c>
      <c r="G14" s="14" t="s">
        <v>25</v>
      </c>
      <c r="H14" s="85" t="s">
        <v>58</v>
      </c>
      <c r="I14" s="85"/>
      <c r="J14" s="85" t="s">
        <v>59</v>
      </c>
      <c r="K14" s="86"/>
      <c r="L14" s="1"/>
    </row>
    <row r="15" spans="4:12" x14ac:dyDescent="0.25">
      <c r="D15" s="1"/>
      <c r="E15" s="15" t="s">
        <v>29</v>
      </c>
      <c r="F15" s="16">
        <v>1.205821</v>
      </c>
      <c r="G15" s="45">
        <v>1.1217170000000001</v>
      </c>
      <c r="H15" s="81">
        <f t="shared" ref="H15:H24" si="0">+G15/F15-1</f>
        <v>-6.9748329146697485E-2</v>
      </c>
      <c r="I15" s="82"/>
      <c r="J15" s="83">
        <v>385</v>
      </c>
      <c r="K15" s="84"/>
      <c r="L15" s="1"/>
    </row>
    <row r="16" spans="4:12" x14ac:dyDescent="0.25">
      <c r="D16" s="1"/>
      <c r="E16" s="18" t="s">
        <v>30</v>
      </c>
      <c r="F16" s="19">
        <v>7.8129799999999996</v>
      </c>
      <c r="G16" s="46">
        <v>7.1283099999999999</v>
      </c>
      <c r="H16" s="73">
        <f t="shared" si="0"/>
        <v>-8.7632375866826706E-2</v>
      </c>
      <c r="I16" s="74"/>
      <c r="J16" s="75">
        <v>91</v>
      </c>
      <c r="K16" s="76"/>
      <c r="L16" s="1"/>
    </row>
    <row r="17" spans="4:12" x14ac:dyDescent="0.25">
      <c r="D17" s="1"/>
      <c r="E17" s="18" t="s">
        <v>31</v>
      </c>
      <c r="F17" s="19">
        <v>6.588635</v>
      </c>
      <c r="G17" s="46">
        <v>5.8638950000000003</v>
      </c>
      <c r="H17" s="73">
        <f>+G17/F17-1</f>
        <v>-0.10999850500141528</v>
      </c>
      <c r="I17" s="74"/>
      <c r="J17" s="75">
        <v>95</v>
      </c>
      <c r="K17" s="76"/>
      <c r="L17" s="1"/>
    </row>
    <row r="18" spans="4:12" x14ac:dyDescent="0.25">
      <c r="D18" s="1"/>
      <c r="E18" s="18" t="s">
        <v>32</v>
      </c>
      <c r="F18" s="19">
        <v>127.71174999999999</v>
      </c>
      <c r="G18" s="46">
        <v>130.33743999999999</v>
      </c>
      <c r="H18" s="73">
        <f t="shared" si="0"/>
        <v>2.055950216013791E-2</v>
      </c>
      <c r="I18" s="74"/>
      <c r="J18" s="75">
        <f>IF($K$12="FY",IFERROR(H18*(VLOOKUP(E18,'Sensitivity Impact 2022'!$B$2:$C$68,2,FALSE))*-100,0),IF($K$12="Q1",IFERROR(H18*(VLOOKUP(E18,'Sensitivity Impact 2022'!$J$2:$K$68,2,FALSE))*-100,0),IF($K$12="Q2",IFERROR(H18*(VLOOKUP(E18,'Sensitivity Impact 2022'!$R$2:$S$68,2,FALSE))*-100,0),IF($K$12="Q3",IFERROR(H18*(VLOOKUP(E18,'Sensitivity Impact 2022'!$Z$2:$AA$68,2,FALSE))*-100,0),IF($K$12="Q4",IFERROR(H18*(VLOOKUP(E73,'Sensitivity Impact 2022'!$AH$2:$AI$68,2,FALSE))*-100,0),IF($K$12="Q2-Q4",IFERROR(H18*(VLOOKUP(E18,'Sensitivity Impact 2022'!$AP$2:$AQ$68,2,FALSE))*-100,0),IF($K$12="HY2",IFERROR(H18*(VLOOKUP(E18,'Sensitivity Impact 2022'!$AX$2:$AY$68,2,FALSE))*-100,0))))))))</f>
        <v>8.4361107004858447</v>
      </c>
      <c r="K18" s="76"/>
      <c r="L18" s="1"/>
    </row>
    <row r="19" spans="4:12" x14ac:dyDescent="0.25">
      <c r="D19" s="1"/>
      <c r="E19" s="18" t="s">
        <v>33</v>
      </c>
      <c r="F19" s="19">
        <v>1.527331</v>
      </c>
      <c r="G19" s="46">
        <v>1.421046</v>
      </c>
      <c r="H19" s="73">
        <f t="shared" si="0"/>
        <v>-6.9588713906808652E-2</v>
      </c>
      <c r="I19" s="74"/>
      <c r="J19" s="75">
        <v>40</v>
      </c>
      <c r="K19" s="76"/>
      <c r="L19" s="1"/>
    </row>
    <row r="20" spans="4:12" x14ac:dyDescent="0.25">
      <c r="D20" s="1"/>
      <c r="E20" s="18" t="s">
        <v>34</v>
      </c>
      <c r="F20" s="19">
        <v>0.87466900000000003</v>
      </c>
      <c r="G20" s="46">
        <v>0.83620399999999995</v>
      </c>
      <c r="H20" s="73">
        <f t="shared" si="0"/>
        <v>-4.397663573306021E-2</v>
      </c>
      <c r="I20" s="74"/>
      <c r="J20" s="75">
        <f>IF($K$12="FY",IFERROR(H20*(VLOOKUP(E20,'Sensitivity Impact 2022'!$B$2:$C$68,2,FALSE))*-100,0),IF($K$12="Q1",IFERROR(H20*(VLOOKUP(E20,'Sensitivity Impact 2022'!$J$2:$K$68,2,FALSE))*-100,0),IF($K$12="Q2",IFERROR(H20*(VLOOKUP(E20,'Sensitivity Impact 2022'!$R$2:$S$68,2,FALSE))*-100,0),IF($K$12="Q3",IFERROR(H20*(VLOOKUP(E20,'Sensitivity Impact 2022'!$Z$2:$AA$68,2,FALSE))*-100,0),IF($K$12="Q4",IFERROR(H20*(VLOOKUP(E75,'Sensitivity Impact 2022'!$AH$2:$AI$68,2,FALSE))*-100,0),IF($K$12="Q2-Q4",IFERROR(H20*(VLOOKUP(E20,'Sensitivity Impact 2022'!$AP$2:$AQ$68,2,FALSE))*-100,0),IF($K$12="HY2",IFERROR(H20*(VLOOKUP(E20,'Sensitivity Impact 2022'!$AX$2:$AY$68,2,FALSE))*-100,0))))))))</f>
        <v>-12.394277918077272</v>
      </c>
      <c r="K20" s="76"/>
      <c r="L20" s="1"/>
    </row>
    <row r="21" spans="4:12" x14ac:dyDescent="0.25">
      <c r="D21" s="1"/>
      <c r="E21" s="18" t="s">
        <v>35</v>
      </c>
      <c r="F21" s="19">
        <v>24.526319999999998</v>
      </c>
      <c r="G21" s="46">
        <v>23.00966</v>
      </c>
      <c r="H21" s="73">
        <f t="shared" si="0"/>
        <v>-6.1838058053552247E-2</v>
      </c>
      <c r="I21" s="74"/>
      <c r="J21" s="75">
        <v>18</v>
      </c>
      <c r="K21" s="76"/>
      <c r="L21" s="1"/>
    </row>
    <row r="22" spans="4:12" x14ac:dyDescent="0.25">
      <c r="D22" s="1"/>
      <c r="E22" s="18" t="s">
        <v>36</v>
      </c>
      <c r="F22" s="19">
        <v>89.729140000000001</v>
      </c>
      <c r="G22" s="46">
        <v>96.233800000000002</v>
      </c>
      <c r="H22" s="73">
        <f t="shared" si="0"/>
        <v>7.2492169210581991E-2</v>
      </c>
      <c r="I22" s="74"/>
      <c r="J22" s="75">
        <v>-27</v>
      </c>
      <c r="K22" s="76"/>
      <c r="L22" s="1"/>
    </row>
    <row r="23" spans="4:12" x14ac:dyDescent="0.25">
      <c r="D23" s="1"/>
      <c r="E23" s="18" t="s">
        <v>37</v>
      </c>
      <c r="F23" s="19">
        <v>8.8962389999999996</v>
      </c>
      <c r="G23" s="46">
        <v>15.652623999999999</v>
      </c>
      <c r="H23" s="73">
        <f t="shared" si="0"/>
        <v>0.75946532012010914</v>
      </c>
      <c r="I23" s="74"/>
      <c r="J23" s="75">
        <v>-116</v>
      </c>
      <c r="K23" s="76"/>
      <c r="L23" s="1"/>
    </row>
    <row r="24" spans="4:12" x14ac:dyDescent="0.25">
      <c r="D24" s="1"/>
      <c r="E24" s="18" t="s">
        <v>38</v>
      </c>
      <c r="F24" s="19">
        <v>1.56054</v>
      </c>
      <c r="G24" s="46">
        <v>1.54904</v>
      </c>
      <c r="H24" s="73">
        <f t="shared" si="0"/>
        <v>-7.3692439796481102E-3</v>
      </c>
      <c r="I24" s="74"/>
      <c r="J24" s="75">
        <v>2</v>
      </c>
      <c r="K24" s="76"/>
      <c r="L24" s="1"/>
    </row>
    <row r="25" spans="4:12" ht="14.4" thickBot="1" x14ac:dyDescent="0.3">
      <c r="D25" s="1"/>
      <c r="E25" s="21" t="s">
        <v>39</v>
      </c>
      <c r="F25" s="22"/>
      <c r="G25" s="23"/>
      <c r="H25" s="65"/>
      <c r="I25" s="66"/>
      <c r="J25" s="67">
        <v>45</v>
      </c>
      <c r="K25" s="68"/>
      <c r="L25" s="1"/>
    </row>
    <row r="26" spans="4:12" s="28" customFormat="1" ht="21.6" customHeight="1" thickTop="1" thickBot="1" x14ac:dyDescent="0.35">
      <c r="D26" s="24"/>
      <c r="E26" s="25" t="s">
        <v>40</v>
      </c>
      <c r="F26" s="26"/>
      <c r="G26" s="27"/>
      <c r="H26" s="69"/>
      <c r="I26" s="70"/>
      <c r="J26" s="71">
        <f>SUM(J15:K25)</f>
        <v>529.04183278240862</v>
      </c>
      <c r="K26" s="72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 x14ac:dyDescent="0.25">
      <c r="D30" s="1"/>
      <c r="E30" s="1"/>
      <c r="F30" s="77" t="s">
        <v>42</v>
      </c>
      <c r="G30" s="77"/>
      <c r="H30" s="77"/>
      <c r="I30" s="77"/>
      <c r="J30" s="77"/>
      <c r="K30" s="77"/>
      <c r="L30" s="1"/>
    </row>
    <row r="31" spans="4:12" ht="42.9" customHeight="1" thickBot="1" x14ac:dyDescent="0.3">
      <c r="D31" s="1"/>
      <c r="E31" s="13" t="s">
        <v>24</v>
      </c>
      <c r="F31" s="14" t="s">
        <v>60</v>
      </c>
      <c r="G31" s="14" t="s">
        <v>43</v>
      </c>
      <c r="H31" s="85" t="str">
        <f>+H14</f>
        <v>2022 vs. 2021
(EUR development)</v>
      </c>
      <c r="I31" s="85"/>
      <c r="J31" s="85" t="s">
        <v>61</v>
      </c>
      <c r="K31" s="86"/>
      <c r="L31" s="1"/>
    </row>
    <row r="32" spans="4:12" x14ac:dyDescent="0.25">
      <c r="D32" s="1"/>
      <c r="E32" s="15" t="s">
        <v>29</v>
      </c>
      <c r="F32" s="16">
        <v>1.2044649999999999</v>
      </c>
      <c r="G32" s="45">
        <v>1.065852</v>
      </c>
      <c r="H32" s="81">
        <f>+G32/F32-1</f>
        <v>-0.1150826300473653</v>
      </c>
      <c r="I32" s="82"/>
      <c r="J32" s="83">
        <v>501</v>
      </c>
      <c r="K32" s="84"/>
      <c r="L32" s="30"/>
    </row>
    <row r="33" spans="4:12" x14ac:dyDescent="0.25">
      <c r="D33" s="1"/>
      <c r="E33" s="18" t="s">
        <v>30</v>
      </c>
      <c r="F33" s="19">
        <v>7.7830500000000002</v>
      </c>
      <c r="G33" s="46">
        <v>7.0531600000000001</v>
      </c>
      <c r="H33" s="73">
        <f t="shared" ref="H33:H41" si="1">+G33/F33-1</f>
        <v>-9.3779430942882325E-2</v>
      </c>
      <c r="I33" s="74"/>
      <c r="J33" s="75">
        <v>92</v>
      </c>
      <c r="K33" s="76"/>
      <c r="L33" s="30"/>
    </row>
    <row r="34" spans="4:12" x14ac:dyDescent="0.25">
      <c r="D34" s="1"/>
      <c r="E34" s="18" t="s">
        <v>31</v>
      </c>
      <c r="F34" s="19">
        <v>6.3923649999999999</v>
      </c>
      <c r="G34" s="46">
        <v>5.2276300000000004</v>
      </c>
      <c r="H34" s="73">
        <f t="shared" si="1"/>
        <v>-0.18220721125905659</v>
      </c>
      <c r="I34" s="74"/>
      <c r="J34" s="75">
        <v>144</v>
      </c>
      <c r="K34" s="76"/>
      <c r="L34" s="30"/>
    </row>
    <row r="35" spans="4:12" x14ac:dyDescent="0.25">
      <c r="D35" s="1"/>
      <c r="E35" s="18" t="s">
        <v>32</v>
      </c>
      <c r="F35" s="19">
        <v>131.83834999999999</v>
      </c>
      <c r="G35" s="46">
        <v>137.98661999999999</v>
      </c>
      <c r="H35" s="73">
        <f t="shared" si="1"/>
        <v>4.6634913134152578E-2</v>
      </c>
      <c r="I35" s="74"/>
      <c r="J35" s="75">
        <v>-22</v>
      </c>
      <c r="K35" s="76"/>
      <c r="L35" s="30"/>
    </row>
    <row r="36" spans="4:12" x14ac:dyDescent="0.25">
      <c r="D36" s="1"/>
      <c r="E36" s="18" t="s">
        <v>33</v>
      </c>
      <c r="F36" s="19">
        <v>1.4802519999999999</v>
      </c>
      <c r="G36" s="46">
        <v>1.359569</v>
      </c>
      <c r="H36" s="73">
        <f t="shared" si="1"/>
        <v>-8.1528685656226063E-2</v>
      </c>
      <c r="I36" s="74"/>
      <c r="J36" s="75">
        <v>48</v>
      </c>
      <c r="K36" s="76"/>
      <c r="L36" s="30"/>
    </row>
    <row r="37" spans="4:12" x14ac:dyDescent="0.25">
      <c r="D37" s="1"/>
      <c r="E37" s="18" t="s">
        <v>34</v>
      </c>
      <c r="F37" s="19">
        <v>0.86164799999999997</v>
      </c>
      <c r="G37" s="46">
        <v>0.84746900000000003</v>
      </c>
      <c r="H37" s="73">
        <f t="shared" si="1"/>
        <v>-1.6455675635526301E-2</v>
      </c>
      <c r="I37" s="74"/>
      <c r="J37" s="75">
        <v>5</v>
      </c>
      <c r="K37" s="76"/>
      <c r="L37" s="30"/>
    </row>
    <row r="38" spans="4:12" x14ac:dyDescent="0.25">
      <c r="D38" s="1"/>
      <c r="E38" s="18" t="s">
        <v>35</v>
      </c>
      <c r="F38" s="19">
        <v>24.12914</v>
      </c>
      <c r="G38" s="46">
        <v>21.345929999999999</v>
      </c>
      <c r="H38" s="73">
        <f t="shared" si="1"/>
        <v>-0.11534642345313595</v>
      </c>
      <c r="I38" s="74"/>
      <c r="J38" s="75">
        <v>34</v>
      </c>
      <c r="K38" s="76"/>
      <c r="L38" s="30"/>
    </row>
    <row r="39" spans="4:12" x14ac:dyDescent="0.25">
      <c r="D39" s="1"/>
      <c r="E39" s="18" t="s">
        <v>36</v>
      </c>
      <c r="F39" s="19">
        <v>89.430999999999997</v>
      </c>
      <c r="G39" s="46">
        <v>70.082980000000006</v>
      </c>
      <c r="H39" s="73">
        <f t="shared" si="1"/>
        <v>-0.21634578613679811</v>
      </c>
      <c r="I39" s="74"/>
      <c r="J39" s="75">
        <v>59</v>
      </c>
      <c r="K39" s="76"/>
      <c r="L39" s="30"/>
    </row>
    <row r="40" spans="4:12" x14ac:dyDescent="0.25">
      <c r="D40" s="1"/>
      <c r="E40" s="18" t="s">
        <v>37</v>
      </c>
      <c r="F40" s="19">
        <v>10.093883999999999</v>
      </c>
      <c r="G40" s="46">
        <v>16.745982000000001</v>
      </c>
      <c r="H40" s="73">
        <f t="shared" si="1"/>
        <v>0.65902263192245947</v>
      </c>
      <c r="I40" s="74"/>
      <c r="J40" s="75">
        <v>-24</v>
      </c>
      <c r="K40" s="76"/>
      <c r="L40" s="30"/>
    </row>
    <row r="41" spans="4:12" x14ac:dyDescent="0.25">
      <c r="D41" s="1"/>
      <c r="E41" s="18" t="s">
        <v>38</v>
      </c>
      <c r="F41" s="19">
        <v>1.5642</v>
      </c>
      <c r="G41" s="46">
        <v>1.48943</v>
      </c>
      <c r="H41" s="73">
        <f t="shared" si="1"/>
        <v>-4.7800792737501596E-2</v>
      </c>
      <c r="I41" s="74"/>
      <c r="J41" s="75">
        <v>13</v>
      </c>
      <c r="K41" s="76"/>
      <c r="L41" s="30"/>
    </row>
    <row r="42" spans="4:12" ht="14.4" thickBot="1" x14ac:dyDescent="0.3">
      <c r="D42" s="1"/>
      <c r="E42" s="21" t="s">
        <v>39</v>
      </c>
      <c r="F42" s="22"/>
      <c r="G42" s="23"/>
      <c r="H42" s="65"/>
      <c r="I42" s="66"/>
      <c r="J42" s="87">
        <v>65</v>
      </c>
      <c r="K42" s="88"/>
      <c r="L42" s="30"/>
    </row>
    <row r="43" spans="4:12" s="28" customFormat="1" ht="19.5" customHeight="1" thickTop="1" thickBot="1" x14ac:dyDescent="0.35">
      <c r="D43" s="24"/>
      <c r="E43" s="25" t="s">
        <v>40</v>
      </c>
      <c r="F43" s="26"/>
      <c r="G43" s="31"/>
      <c r="H43" s="69"/>
      <c r="I43" s="70"/>
      <c r="J43" s="71">
        <f>SUM(J32:K42)</f>
        <v>915</v>
      </c>
      <c r="K43" s="72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46</v>
      </c>
      <c r="L50" s="1"/>
    </row>
    <row r="51" spans="4:12" x14ac:dyDescent="0.25">
      <c r="D51" s="1"/>
      <c r="E51" s="1"/>
      <c r="F51" s="77" t="s">
        <v>47</v>
      </c>
      <c r="G51" s="77"/>
      <c r="H51" s="77"/>
      <c r="I51" s="77"/>
      <c r="J51" s="77"/>
      <c r="K51" s="77"/>
      <c r="L51" s="1"/>
    </row>
    <row r="52" spans="4:12" ht="42.9" customHeight="1" thickBot="1" x14ac:dyDescent="0.3">
      <c r="D52" s="1"/>
      <c r="E52" s="13" t="s">
        <v>24</v>
      </c>
      <c r="F52" s="14" t="s">
        <v>62</v>
      </c>
      <c r="G52" s="14" t="s">
        <v>48</v>
      </c>
      <c r="H52" s="85" t="str">
        <f>+H31</f>
        <v>2022 vs. 2021
(EUR development)</v>
      </c>
      <c r="I52" s="85"/>
      <c r="J52" s="85" t="s">
        <v>63</v>
      </c>
      <c r="K52" s="86"/>
      <c r="L52" s="1"/>
    </row>
    <row r="53" spans="4:12" x14ac:dyDescent="0.25">
      <c r="D53" s="1"/>
      <c r="E53" s="15" t="s">
        <v>29</v>
      </c>
      <c r="F53" s="16">
        <v>1.1792100000000001</v>
      </c>
      <c r="G53" s="45">
        <v>1.0075000000000001</v>
      </c>
      <c r="H53" s="81">
        <f>+G53/F53-1</f>
        <v>-0.14561443678394859</v>
      </c>
      <c r="I53" s="82"/>
      <c r="J53" s="83">
        <v>448</v>
      </c>
      <c r="K53" s="84"/>
      <c r="L53" s="1"/>
    </row>
    <row r="54" spans="4:12" x14ac:dyDescent="0.25">
      <c r="D54" s="1"/>
      <c r="E54" s="18" t="s">
        <v>30</v>
      </c>
      <c r="F54" s="19">
        <v>7.6300100000000004</v>
      </c>
      <c r="G54" s="46">
        <v>6.9038700000000004</v>
      </c>
      <c r="H54" s="73">
        <f>+G54/F54-1</f>
        <v>-9.5168944732706762E-2</v>
      </c>
      <c r="I54" s="74"/>
      <c r="J54" s="75">
        <v>95</v>
      </c>
      <c r="K54" s="76"/>
      <c r="L54" s="1"/>
    </row>
    <row r="55" spans="4:12" x14ac:dyDescent="0.25">
      <c r="D55" s="1"/>
      <c r="E55" s="18" t="s">
        <v>31</v>
      </c>
      <c r="F55" s="19">
        <v>6.1502410000000003</v>
      </c>
      <c r="G55" s="46">
        <v>5.2826069999999996</v>
      </c>
      <c r="H55" s="73">
        <f>+G55/F55-1</f>
        <v>-0.1410731709537888</v>
      </c>
      <c r="I55" s="74"/>
      <c r="J55" s="75">
        <v>235</v>
      </c>
      <c r="K55" s="76"/>
      <c r="L55" s="1"/>
    </row>
    <row r="56" spans="4:12" x14ac:dyDescent="0.25">
      <c r="D56" s="1"/>
      <c r="E56" s="18" t="s">
        <v>32</v>
      </c>
      <c r="F56" s="19">
        <v>129.79736</v>
      </c>
      <c r="G56" s="46">
        <v>139.13086000000001</v>
      </c>
      <c r="H56" s="73">
        <f t="shared" ref="H56:H62" si="2">+G56/F56-1</f>
        <v>7.1908242201536465E-2</v>
      </c>
      <c r="I56" s="74"/>
      <c r="J56" s="75">
        <v>-30</v>
      </c>
      <c r="K56" s="76"/>
      <c r="L56" s="1"/>
    </row>
    <row r="57" spans="4:12" x14ac:dyDescent="0.25">
      <c r="D57" s="1"/>
      <c r="E57" s="18" t="s">
        <v>33</v>
      </c>
      <c r="F57" s="19">
        <v>1.4845280000000001</v>
      </c>
      <c r="G57" s="46">
        <v>1.314357</v>
      </c>
      <c r="H57" s="73">
        <f t="shared" si="2"/>
        <v>-0.11462970048392485</v>
      </c>
      <c r="I57" s="74"/>
      <c r="J57" s="75">
        <v>36</v>
      </c>
      <c r="K57" s="76"/>
      <c r="L57" s="1"/>
    </row>
    <row r="58" spans="4:12" x14ac:dyDescent="0.25">
      <c r="D58" s="1"/>
      <c r="E58" s="18" t="s">
        <v>34</v>
      </c>
      <c r="F58" s="19">
        <v>0.85518099999999997</v>
      </c>
      <c r="G58" s="46">
        <v>0.85558699999999999</v>
      </c>
      <c r="H58" s="73">
        <f t="shared" si="2"/>
        <v>4.7475329783996933E-4</v>
      </c>
      <c r="I58" s="74"/>
      <c r="J58" s="75">
        <v>0</v>
      </c>
      <c r="K58" s="76"/>
      <c r="L58" s="1"/>
    </row>
    <row r="59" spans="4:12" x14ac:dyDescent="0.25">
      <c r="D59" s="1"/>
      <c r="E59" s="18" t="s">
        <v>35</v>
      </c>
      <c r="F59" s="19">
        <v>23.59759</v>
      </c>
      <c r="G59" s="46">
        <v>20.39019</v>
      </c>
      <c r="H59" s="73">
        <f t="shared" si="2"/>
        <v>-0.13592065969448575</v>
      </c>
      <c r="I59" s="74"/>
      <c r="J59" s="75">
        <v>34</v>
      </c>
      <c r="K59" s="76"/>
      <c r="L59" s="1"/>
    </row>
    <row r="60" spans="4:12" x14ac:dyDescent="0.25">
      <c r="D60" s="1"/>
      <c r="E60" s="18" t="s">
        <v>36</v>
      </c>
      <c r="F60" s="19">
        <v>86.623390000000001</v>
      </c>
      <c r="G60" s="46">
        <v>60.354460000000003</v>
      </c>
      <c r="H60" s="73">
        <f t="shared" si="2"/>
        <v>-0.30325446741347806</v>
      </c>
      <c r="I60" s="74"/>
      <c r="J60" s="75">
        <v>68</v>
      </c>
      <c r="K60" s="76"/>
      <c r="L60" s="1"/>
    </row>
    <row r="61" spans="4:12" x14ac:dyDescent="0.25">
      <c r="D61" s="1"/>
      <c r="E61" s="18" t="s">
        <v>37</v>
      </c>
      <c r="F61" s="19">
        <v>10.067047000000001</v>
      </c>
      <c r="G61" s="46">
        <v>18.054252999999999</v>
      </c>
      <c r="H61" s="73">
        <f t="shared" si="2"/>
        <v>0.79340108375375595</v>
      </c>
      <c r="I61" s="74"/>
      <c r="J61" s="75">
        <v>-47</v>
      </c>
      <c r="K61" s="76"/>
      <c r="L61" s="1"/>
    </row>
    <row r="62" spans="4:12" x14ac:dyDescent="0.25">
      <c r="D62" s="1"/>
      <c r="E62" s="18" t="s">
        <v>38</v>
      </c>
      <c r="F62" s="19">
        <v>1.60365</v>
      </c>
      <c r="G62" s="46">
        <v>1.4733799999999999</v>
      </c>
      <c r="H62" s="73">
        <f t="shared" si="2"/>
        <v>-8.1233436223614897E-2</v>
      </c>
      <c r="I62" s="74"/>
      <c r="J62" s="75">
        <v>15</v>
      </c>
      <c r="K62" s="76"/>
      <c r="L62" s="1"/>
    </row>
    <row r="63" spans="4:12" ht="14.4" thickBot="1" x14ac:dyDescent="0.3">
      <c r="D63" s="1"/>
      <c r="E63" s="21" t="s">
        <v>39</v>
      </c>
      <c r="F63" s="22"/>
      <c r="G63" s="23"/>
      <c r="H63" s="65"/>
      <c r="I63" s="66"/>
      <c r="J63" s="67">
        <v>87</v>
      </c>
      <c r="K63" s="68"/>
      <c r="L63" s="1"/>
    </row>
    <row r="64" spans="4:12" s="28" customFormat="1" ht="18.899999999999999" customHeight="1" thickTop="1" thickBot="1" x14ac:dyDescent="0.35">
      <c r="D64" s="24"/>
      <c r="E64" s="25" t="s">
        <v>40</v>
      </c>
      <c r="F64" s="26"/>
      <c r="G64" s="31"/>
      <c r="H64" s="69"/>
      <c r="I64" s="70"/>
      <c r="J64" s="71">
        <f>SUM(J53:K63)</f>
        <v>941</v>
      </c>
      <c r="K64" s="72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25">
      <c r="D68" s="1"/>
      <c r="E68" s="1"/>
      <c r="F68" s="77" t="s">
        <v>52</v>
      </c>
      <c r="G68" s="77"/>
      <c r="H68" s="77"/>
      <c r="I68" s="77"/>
      <c r="J68" s="77"/>
      <c r="K68" s="77"/>
      <c r="L68" s="1"/>
    </row>
    <row r="69" spans="4:12" ht="42.9" customHeight="1" thickBot="1" x14ac:dyDescent="0.3">
      <c r="D69" s="1"/>
      <c r="E69" s="13" t="s">
        <v>24</v>
      </c>
      <c r="F69" s="14" t="s">
        <v>64</v>
      </c>
      <c r="G69" s="14" t="s">
        <v>53</v>
      </c>
      <c r="H69" s="78" t="s">
        <v>65</v>
      </c>
      <c r="I69" s="79"/>
      <c r="J69" s="78" t="s">
        <v>66</v>
      </c>
      <c r="K69" s="80"/>
      <c r="L69" s="1"/>
    </row>
    <row r="70" spans="4:12" x14ac:dyDescent="0.25">
      <c r="D70" s="1"/>
      <c r="E70" s="15" t="s">
        <v>29</v>
      </c>
      <c r="F70" s="16">
        <v>1.1436109999999999</v>
      </c>
      <c r="G70" s="47">
        <v>1.0186200000000001</v>
      </c>
      <c r="H70" s="81">
        <f>+G70/F70-1</f>
        <v>-0.10929503126500173</v>
      </c>
      <c r="I70" s="82"/>
      <c r="J70" s="83">
        <v>385</v>
      </c>
      <c r="K70" s="84"/>
      <c r="L70" s="30"/>
    </row>
    <row r="71" spans="4:12" x14ac:dyDescent="0.25">
      <c r="D71" s="1"/>
      <c r="E71" s="18" t="s">
        <v>30</v>
      </c>
      <c r="F71" s="19">
        <v>7.3135000000000003</v>
      </c>
      <c r="G71" s="48">
        <v>7.2573299999999996</v>
      </c>
      <c r="H71" s="73">
        <f>+G71/F71-1</f>
        <v>-7.6803172215765825E-3</v>
      </c>
      <c r="I71" s="74"/>
      <c r="J71" s="75">
        <v>8</v>
      </c>
      <c r="K71" s="76"/>
      <c r="L71" s="30"/>
    </row>
    <row r="72" spans="4:12" x14ac:dyDescent="0.25">
      <c r="D72" s="1"/>
      <c r="E72" s="18" t="s">
        <v>31</v>
      </c>
      <c r="F72" s="19">
        <v>6.3795120000000001</v>
      </c>
      <c r="G72" s="48">
        <v>5.3592909999999998</v>
      </c>
      <c r="H72" s="73">
        <f>+G72/F72-1</f>
        <v>-0.15992147988748984</v>
      </c>
      <c r="I72" s="74"/>
      <c r="J72" s="75">
        <v>300</v>
      </c>
      <c r="K72" s="76"/>
      <c r="L72" s="30"/>
    </row>
    <row r="73" spans="4:12" x14ac:dyDescent="0.25">
      <c r="D73" s="1"/>
      <c r="E73" s="18" t="s">
        <v>32</v>
      </c>
      <c r="F73" s="19">
        <v>129.97197</v>
      </c>
      <c r="G73" s="48">
        <v>144.15134</v>
      </c>
      <c r="H73" s="73">
        <f t="shared" ref="H73:H79" si="3">+G73/F73-1</f>
        <v>0.1090955996127474</v>
      </c>
      <c r="I73" s="74"/>
      <c r="J73" s="75">
        <v>-52</v>
      </c>
      <c r="K73" s="76"/>
      <c r="L73" s="30"/>
    </row>
    <row r="74" spans="4:12" x14ac:dyDescent="0.25">
      <c r="D74" s="1"/>
      <c r="E74" s="18" t="s">
        <v>33</v>
      </c>
      <c r="F74" s="19">
        <v>1.441748</v>
      </c>
      <c r="G74" s="48">
        <v>1.3833789999999999</v>
      </c>
      <c r="H74" s="73">
        <f t="shared" si="3"/>
        <v>-4.0484883627374679E-2</v>
      </c>
      <c r="I74" s="74"/>
      <c r="J74" s="75">
        <v>14</v>
      </c>
      <c r="K74" s="76"/>
      <c r="L74" s="30"/>
    </row>
    <row r="75" spans="4:12" x14ac:dyDescent="0.25">
      <c r="D75" s="1"/>
      <c r="E75" s="18" t="s">
        <v>34</v>
      </c>
      <c r="F75" s="19">
        <v>0.84814299999999998</v>
      </c>
      <c r="G75" s="48">
        <v>0.86960199999999999</v>
      </c>
      <c r="H75" s="73">
        <f t="shared" si="3"/>
        <v>2.530115794152632E-2</v>
      </c>
      <c r="I75" s="74"/>
      <c r="J75" s="75">
        <f>IF($K$67="FY",IFERROR(H75*(VLOOKUP(E75,'Sensitivity Impact 2022'!$B$2:$C$68,2,FALSE))*-100,0),IF($K$67="Q1",IFERROR(H75*(VLOOKUP(E75,'Sensitivity Impact 2022'!$J$2:$K$68,2,FALSE))*-100,0),IF($K$67="Q2",IFERROR(H75*(VLOOKUP(E75,'Sensitivity Impact 2022'!$R$2:$S$68,2,FALSE))*-100,0),IF($K$67="Q3",IFERROR(H75*(VLOOKUP(E75,'Sensitivity Impact 2022'!$Z$2:$AA$68,2,FALSE))*-100,0),IF($K$67="Q4",IFERROR(H75*(VLOOKUP(E75,'Sensitivity Impact 2022'!$AH$2:$AI$68,2,FALSE))*-100,0),IF($K$67="Q2-Q4",IFERROR(H75*(VLOOKUP(E75,'Sensitivity Impact 2022'!$AP$2:$AQ$68,2,FALSE))*-100,0),IF($K$67="HY2",IFERROR(H75*(VLOOKUP(E75,'Sensitivity Impact 2022'!$AX$2:$AY$68,2,FALSE))*-100,0))))))))</f>
        <v>5.6404721868660666</v>
      </c>
      <c r="K75" s="76"/>
      <c r="L75" s="30"/>
    </row>
    <row r="76" spans="4:12" x14ac:dyDescent="0.25">
      <c r="D76" s="1"/>
      <c r="E76" s="18" t="s">
        <v>35</v>
      </c>
      <c r="F76" s="19">
        <v>23.730060000000002</v>
      </c>
      <c r="G76" s="48">
        <v>20.059239999999999</v>
      </c>
      <c r="H76" s="73">
        <f t="shared" si="3"/>
        <v>-0.15469071717475646</v>
      </c>
      <c r="I76" s="74"/>
      <c r="J76" s="75">
        <v>55</v>
      </c>
      <c r="K76" s="76"/>
      <c r="L76" s="30"/>
    </row>
    <row r="77" spans="4:12" x14ac:dyDescent="0.25">
      <c r="D77" s="1"/>
      <c r="E77" s="18" t="s">
        <v>36</v>
      </c>
      <c r="F77" s="19">
        <v>83.10445</v>
      </c>
      <c r="G77" s="48">
        <v>63.949089999999998</v>
      </c>
      <c r="H77" s="73">
        <f t="shared" si="3"/>
        <v>-0.23049740417029418</v>
      </c>
      <c r="I77" s="74"/>
      <c r="J77" s="75">
        <v>52</v>
      </c>
      <c r="K77" s="76"/>
      <c r="L77" s="30"/>
    </row>
    <row r="78" spans="4:12" x14ac:dyDescent="0.25">
      <c r="D78" s="1"/>
      <c r="E78" s="18" t="s">
        <v>37</v>
      </c>
      <c r="F78" s="19">
        <v>12.385565</v>
      </c>
      <c r="G78" s="48">
        <v>18.965015999999999</v>
      </c>
      <c r="H78" s="73">
        <f t="shared" si="3"/>
        <v>0.53121928632242454</v>
      </c>
      <c r="I78" s="74"/>
      <c r="J78" s="75">
        <v>-13</v>
      </c>
      <c r="K78" s="76"/>
      <c r="L78" s="30"/>
    </row>
    <row r="79" spans="4:12" x14ac:dyDescent="0.25">
      <c r="D79" s="1"/>
      <c r="E79" s="18" t="s">
        <v>38</v>
      </c>
      <c r="F79" s="19">
        <v>1.5695300000000001</v>
      </c>
      <c r="G79" s="48">
        <v>1.5527899999999999</v>
      </c>
      <c r="H79" s="73">
        <f t="shared" si="3"/>
        <v>-1.0665613272763275E-2</v>
      </c>
      <c r="I79" s="74"/>
      <c r="J79" s="75">
        <v>3</v>
      </c>
      <c r="K79" s="76"/>
      <c r="L79" s="30"/>
    </row>
    <row r="80" spans="4:12" ht="14.4" thickBot="1" x14ac:dyDescent="0.3">
      <c r="D80" s="1"/>
      <c r="E80" s="21" t="s">
        <v>39</v>
      </c>
      <c r="F80" s="22"/>
      <c r="G80" s="33"/>
      <c r="H80" s="65"/>
      <c r="I80" s="66"/>
      <c r="J80" s="67">
        <f>+J81-J79-J78-J77-J76-J75-J74-J73-J72-J71-J70</f>
        <v>-139.64047218686608</v>
      </c>
      <c r="K80" s="68"/>
      <c r="L80" s="30"/>
    </row>
    <row r="81" spans="4:12" s="28" customFormat="1" ht="18.899999999999999" customHeight="1" thickTop="1" thickBot="1" x14ac:dyDescent="0.35">
      <c r="D81" s="24"/>
      <c r="E81" s="25" t="s">
        <v>40</v>
      </c>
      <c r="F81" s="26"/>
      <c r="G81" s="31"/>
      <c r="H81" s="69"/>
      <c r="I81" s="70"/>
      <c r="J81" s="71">
        <v>618</v>
      </c>
      <c r="K81" s="72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zoomScale="130" zoomScaleNormal="130" workbookViewId="0">
      <selection activeCell="J15" sqref="J15:K15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4" t="s">
        <v>67</v>
      </c>
      <c r="F3" s="64"/>
      <c r="G3" s="64"/>
      <c r="H3" s="64"/>
      <c r="I3" s="64"/>
      <c r="J3" s="64"/>
      <c r="K3" s="64"/>
      <c r="L3" s="1"/>
    </row>
    <row r="4" spans="4:12" ht="14.4" customHeight="1" x14ac:dyDescent="0.25">
      <c r="D4" s="1"/>
      <c r="E4" s="64"/>
      <c r="F4" s="64"/>
      <c r="G4" s="64"/>
      <c r="H4" s="64"/>
      <c r="I4" s="64"/>
      <c r="J4" s="64"/>
      <c r="K4" s="64"/>
      <c r="L4" s="1"/>
    </row>
    <row r="5" spans="4:12" ht="14.4" customHeight="1" x14ac:dyDescent="0.25">
      <c r="D5" s="1"/>
      <c r="E5" s="64"/>
      <c r="F5" s="64"/>
      <c r="G5" s="64"/>
      <c r="H5" s="64"/>
      <c r="I5" s="64"/>
      <c r="J5" s="64"/>
      <c r="K5" s="64"/>
      <c r="L5" s="1"/>
    </row>
    <row r="6" spans="4:12" ht="14.4" customHeight="1" x14ac:dyDescent="0.25">
      <c r="D6" s="1"/>
      <c r="E6" s="64"/>
      <c r="F6" s="64"/>
      <c r="G6" s="64"/>
      <c r="H6" s="64"/>
      <c r="I6" s="64"/>
      <c r="J6" s="64"/>
      <c r="K6" s="64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7" t="s">
        <v>17</v>
      </c>
      <c r="G8" s="77"/>
      <c r="H8" s="77"/>
      <c r="I8" s="77"/>
      <c r="J8" s="77"/>
      <c r="K8" s="1"/>
      <c r="L8" s="1"/>
    </row>
    <row r="9" spans="4:12" ht="14.4" thickBot="1" x14ac:dyDescent="0.3">
      <c r="D9" s="1"/>
      <c r="E9" s="1"/>
      <c r="F9" s="5" t="s">
        <v>68</v>
      </c>
      <c r="G9" s="5" t="s">
        <v>69</v>
      </c>
      <c r="H9" s="6" t="s">
        <v>70</v>
      </c>
      <c r="I9" s="6" t="s">
        <v>71</v>
      </c>
      <c r="J9" s="7" t="s">
        <v>72</v>
      </c>
      <c r="K9" s="1"/>
      <c r="L9" s="1"/>
    </row>
    <row r="10" spans="4:12" ht="14.4" thickBot="1" x14ac:dyDescent="0.3">
      <c r="D10" s="1"/>
      <c r="E10" s="1"/>
      <c r="F10" s="8">
        <f>+J26</f>
        <v>-938</v>
      </c>
      <c r="G10" s="9">
        <f>+J43</f>
        <v>-524</v>
      </c>
      <c r="H10" s="9">
        <f>+J64</f>
        <v>67.160330124594964</v>
      </c>
      <c r="I10" s="10">
        <f>+J81</f>
        <v>293</v>
      </c>
      <c r="J10" s="11">
        <f>+F10+G10+H10+I10</f>
        <v>-1101.839669875405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 x14ac:dyDescent="0.25">
      <c r="D13" s="1"/>
      <c r="E13" s="1"/>
      <c r="F13" s="77" t="s">
        <v>23</v>
      </c>
      <c r="G13" s="77"/>
      <c r="H13" s="77"/>
      <c r="I13" s="77"/>
      <c r="J13" s="77"/>
      <c r="K13" s="77"/>
      <c r="L13" s="1"/>
    </row>
    <row r="14" spans="4:12" ht="42.9" customHeight="1" thickBot="1" x14ac:dyDescent="0.3">
      <c r="D14" s="1"/>
      <c r="E14" s="13" t="s">
        <v>24</v>
      </c>
      <c r="F14" s="14" t="s">
        <v>73</v>
      </c>
      <c r="G14" s="14" t="s">
        <v>57</v>
      </c>
      <c r="H14" s="85" t="s">
        <v>74</v>
      </c>
      <c r="I14" s="85"/>
      <c r="J14" s="85" t="s">
        <v>75</v>
      </c>
      <c r="K14" s="86"/>
      <c r="L14" s="1"/>
    </row>
    <row r="15" spans="4:12" x14ac:dyDescent="0.25">
      <c r="D15" s="1"/>
      <c r="E15" s="15" t="s">
        <v>29</v>
      </c>
      <c r="F15" s="16">
        <v>1.1030599999999999</v>
      </c>
      <c r="G15" s="17">
        <v>1.205821</v>
      </c>
      <c r="H15" s="81">
        <f t="shared" ref="H15:H24" si="0">+G15/F15-1</f>
        <v>9.315993690279778E-2</v>
      </c>
      <c r="I15" s="82"/>
      <c r="J15" s="83">
        <v>-410</v>
      </c>
      <c r="K15" s="84"/>
      <c r="L15" s="1"/>
    </row>
    <row r="16" spans="4:12" x14ac:dyDescent="0.25">
      <c r="D16" s="1"/>
      <c r="E16" s="18" t="s">
        <v>30</v>
      </c>
      <c r="F16" s="19">
        <v>7.70526</v>
      </c>
      <c r="G16" s="20">
        <v>7.8129799999999996</v>
      </c>
      <c r="H16" s="73">
        <f t="shared" si="0"/>
        <v>1.398006037434163E-2</v>
      </c>
      <c r="I16" s="74"/>
      <c r="J16" s="75">
        <v>-14</v>
      </c>
      <c r="K16" s="76"/>
      <c r="L16" s="1"/>
    </row>
    <row r="17" spans="4:12" x14ac:dyDescent="0.25">
      <c r="D17" s="1"/>
      <c r="E17" s="18" t="s">
        <v>31</v>
      </c>
      <c r="F17" s="19">
        <v>4.8664820000000004</v>
      </c>
      <c r="G17" s="20">
        <v>6.588635</v>
      </c>
      <c r="H17" s="73">
        <f>+G17/F17-1</f>
        <v>0.35388048286215779</v>
      </c>
      <c r="I17" s="74"/>
      <c r="J17" s="75">
        <v>-201</v>
      </c>
      <c r="K17" s="76"/>
      <c r="L17" s="1"/>
    </row>
    <row r="18" spans="4:12" x14ac:dyDescent="0.25">
      <c r="D18" s="1"/>
      <c r="E18" s="18" t="s">
        <v>32</v>
      </c>
      <c r="F18" s="19">
        <v>120.14225</v>
      </c>
      <c r="G18" s="20">
        <v>127.71174999999999</v>
      </c>
      <c r="H18" s="73">
        <f t="shared" si="0"/>
        <v>6.300448010587445E-2</v>
      </c>
      <c r="I18" s="74"/>
      <c r="J18" s="75">
        <v>-33</v>
      </c>
      <c r="K18" s="76"/>
      <c r="L18" s="1"/>
    </row>
    <row r="19" spans="4:12" x14ac:dyDescent="0.25">
      <c r="D19" s="1"/>
      <c r="E19" s="18" t="s">
        <v>33</v>
      </c>
      <c r="F19" s="19">
        <v>1.4786280000000001</v>
      </c>
      <c r="G19" s="20">
        <v>1.527331</v>
      </c>
      <c r="H19" s="73">
        <f t="shared" si="0"/>
        <v>3.2937966817887965E-2</v>
      </c>
      <c r="I19" s="74"/>
      <c r="J19" s="75">
        <v>-12</v>
      </c>
      <c r="K19" s="76"/>
      <c r="L19" s="1"/>
    </row>
    <row r="20" spans="4:12" x14ac:dyDescent="0.25">
      <c r="D20" s="1"/>
      <c r="E20" s="18" t="s">
        <v>34</v>
      </c>
      <c r="F20" s="19">
        <v>0.86072300000000002</v>
      </c>
      <c r="G20" s="20">
        <v>0.87466900000000003</v>
      </c>
      <c r="H20" s="73">
        <f t="shared" si="0"/>
        <v>1.620265753325989E-2</v>
      </c>
      <c r="I20" s="74"/>
      <c r="J20" s="75">
        <v>-3</v>
      </c>
      <c r="K20" s="76"/>
      <c r="L20" s="1"/>
    </row>
    <row r="21" spans="4:12" x14ac:dyDescent="0.25">
      <c r="D21" s="1"/>
      <c r="E21" s="18" t="s">
        <v>35</v>
      </c>
      <c r="F21" s="19">
        <v>21.819330000000001</v>
      </c>
      <c r="G21" s="20">
        <v>24.526319999999998</v>
      </c>
      <c r="H21" s="73">
        <f t="shared" si="0"/>
        <v>0.12406384614009669</v>
      </c>
      <c r="I21" s="74"/>
      <c r="J21" s="75">
        <v>-25</v>
      </c>
      <c r="K21" s="76"/>
      <c r="L21" s="1"/>
    </row>
    <row r="22" spans="4:12" x14ac:dyDescent="0.25">
      <c r="D22" s="1"/>
      <c r="E22" s="18" t="s">
        <v>36</v>
      </c>
      <c r="F22" s="19">
        <v>72.961100000000002</v>
      </c>
      <c r="G22" s="20">
        <v>89.729140000000001</v>
      </c>
      <c r="H22" s="73">
        <f t="shared" si="0"/>
        <v>0.22982164468463329</v>
      </c>
      <c r="I22" s="74"/>
      <c r="J22" s="75">
        <v>-62</v>
      </c>
      <c r="K22" s="76"/>
      <c r="L22" s="1"/>
    </row>
    <row r="23" spans="4:12" x14ac:dyDescent="0.25">
      <c r="D23" s="1"/>
      <c r="E23" s="18" t="s">
        <v>37</v>
      </c>
      <c r="F23" s="19">
        <v>6.7265949999999997</v>
      </c>
      <c r="G23" s="20">
        <v>8.8962389999999996</v>
      </c>
      <c r="H23" s="73">
        <f t="shared" si="0"/>
        <v>0.32254714309394283</v>
      </c>
      <c r="I23" s="74"/>
      <c r="J23" s="75">
        <v>-50</v>
      </c>
      <c r="K23" s="76"/>
      <c r="L23" s="1"/>
    </row>
    <row r="24" spans="4:12" x14ac:dyDescent="0.25">
      <c r="D24" s="1"/>
      <c r="E24" s="18" t="s">
        <v>38</v>
      </c>
      <c r="F24" s="19">
        <v>1.67113</v>
      </c>
      <c r="G24" s="20">
        <v>1.56054</v>
      </c>
      <c r="H24" s="73">
        <f t="shared" si="0"/>
        <v>-6.6176778586944152E-2</v>
      </c>
      <c r="I24" s="74"/>
      <c r="J24" s="75">
        <v>13</v>
      </c>
      <c r="K24" s="76"/>
      <c r="L24" s="1"/>
    </row>
    <row r="25" spans="4:12" ht="14.4" thickBot="1" x14ac:dyDescent="0.3">
      <c r="D25" s="1"/>
      <c r="E25" s="21" t="s">
        <v>39</v>
      </c>
      <c r="F25" s="22"/>
      <c r="G25" s="23"/>
      <c r="H25" s="65"/>
      <c r="I25" s="66"/>
      <c r="J25" s="67">
        <f>+J26-J24-J23-J22-J21-J20-J19-J18-J17-J16-J15</f>
        <v>-141</v>
      </c>
      <c r="K25" s="68"/>
      <c r="L25" s="1"/>
    </row>
    <row r="26" spans="4:12" s="28" customFormat="1" ht="21.6" customHeight="1" thickTop="1" thickBot="1" x14ac:dyDescent="0.35">
      <c r="D26" s="24"/>
      <c r="E26" s="25" t="s">
        <v>40</v>
      </c>
      <c r="F26" s="26"/>
      <c r="G26" s="27"/>
      <c r="H26" s="69"/>
      <c r="I26" s="70"/>
      <c r="J26" s="71">
        <v>-938</v>
      </c>
      <c r="K26" s="72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 x14ac:dyDescent="0.25">
      <c r="D30" s="1"/>
      <c r="E30" s="1"/>
      <c r="F30" s="77" t="s">
        <v>42</v>
      </c>
      <c r="G30" s="77"/>
      <c r="H30" s="77"/>
      <c r="I30" s="77"/>
      <c r="J30" s="77"/>
      <c r="K30" s="77"/>
      <c r="L30" s="1"/>
    </row>
    <row r="31" spans="4:12" ht="42.9" customHeight="1" thickBot="1" x14ac:dyDescent="0.3">
      <c r="D31" s="1"/>
      <c r="E31" s="13" t="s">
        <v>24</v>
      </c>
      <c r="F31" s="14" t="s">
        <v>76</v>
      </c>
      <c r="G31" s="14" t="s">
        <v>60</v>
      </c>
      <c r="H31" s="85" t="s">
        <v>77</v>
      </c>
      <c r="I31" s="85"/>
      <c r="J31" s="85" t="s">
        <v>78</v>
      </c>
      <c r="K31" s="86"/>
      <c r="L31" s="1"/>
    </row>
    <row r="32" spans="4:12" x14ac:dyDescent="0.25">
      <c r="D32" s="1"/>
      <c r="E32" s="15" t="s">
        <v>29</v>
      </c>
      <c r="F32" s="16">
        <v>1.100322</v>
      </c>
      <c r="G32" s="17">
        <v>1.2044649999999999</v>
      </c>
      <c r="H32" s="81">
        <f>+G32/F32-1</f>
        <v>9.4647748568146284E-2</v>
      </c>
      <c r="I32" s="82"/>
      <c r="J32" s="83">
        <v>-355</v>
      </c>
      <c r="K32" s="84"/>
      <c r="L32" s="30"/>
    </row>
    <row r="33" spans="4:12" x14ac:dyDescent="0.25">
      <c r="D33" s="1"/>
      <c r="E33" s="18" t="s">
        <v>30</v>
      </c>
      <c r="F33" s="19">
        <v>7.8103100000000003</v>
      </c>
      <c r="G33" s="20">
        <v>7.7830500000000002</v>
      </c>
      <c r="H33" s="73">
        <f t="shared" ref="H33:H41" si="1">+G33/F33-1</f>
        <v>-3.4902583892316708E-3</v>
      </c>
      <c r="I33" s="74"/>
      <c r="J33" s="75">
        <v>3</v>
      </c>
      <c r="K33" s="76"/>
      <c r="L33" s="30"/>
    </row>
    <row r="34" spans="4:12" x14ac:dyDescent="0.25">
      <c r="D34" s="1"/>
      <c r="E34" s="18" t="s">
        <v>31</v>
      </c>
      <c r="F34" s="19">
        <v>5.8941650000000001</v>
      </c>
      <c r="G34" s="20">
        <v>6.3923649999999999</v>
      </c>
      <c r="H34" s="73">
        <f t="shared" si="1"/>
        <v>8.4524271037543119E-2</v>
      </c>
      <c r="I34" s="74"/>
      <c r="J34" s="75">
        <v>-37</v>
      </c>
      <c r="K34" s="76"/>
      <c r="L34" s="30"/>
    </row>
    <row r="35" spans="4:12" x14ac:dyDescent="0.25">
      <c r="D35" s="1"/>
      <c r="E35" s="18" t="s">
        <v>32</v>
      </c>
      <c r="F35" s="19">
        <v>118.31079</v>
      </c>
      <c r="G35" s="20">
        <v>131.83834999999999</v>
      </c>
      <c r="H35" s="73">
        <f t="shared" si="1"/>
        <v>0.1143391908717708</v>
      </c>
      <c r="I35" s="74"/>
      <c r="J35" s="75">
        <v>-54</v>
      </c>
      <c r="K35" s="76"/>
      <c r="L35" s="30"/>
    </row>
    <row r="36" spans="4:12" x14ac:dyDescent="0.25">
      <c r="D36" s="1"/>
      <c r="E36" s="18" t="s">
        <v>33</v>
      </c>
      <c r="F36" s="19">
        <v>1.5259959999999999</v>
      </c>
      <c r="G36" s="20">
        <v>1.4802519999999999</v>
      </c>
      <c r="H36" s="73">
        <f t="shared" si="1"/>
        <v>-2.9976487487516357E-2</v>
      </c>
      <c r="I36" s="74"/>
      <c r="J36" s="75">
        <v>14</v>
      </c>
      <c r="K36" s="76"/>
      <c r="L36" s="30"/>
    </row>
    <row r="37" spans="4:12" x14ac:dyDescent="0.25">
      <c r="D37" s="1"/>
      <c r="E37" s="18" t="s">
        <v>34</v>
      </c>
      <c r="F37" s="19">
        <v>0.88625699999999996</v>
      </c>
      <c r="G37" s="20">
        <v>0.86164799999999997</v>
      </c>
      <c r="H37" s="73">
        <f t="shared" si="1"/>
        <v>-2.7767340624672121E-2</v>
      </c>
      <c r="I37" s="74"/>
      <c r="J37" s="75">
        <v>8</v>
      </c>
      <c r="K37" s="76"/>
      <c r="L37" s="30"/>
    </row>
    <row r="38" spans="4:12" x14ac:dyDescent="0.25">
      <c r="D38" s="1"/>
      <c r="E38" s="18" t="s">
        <v>35</v>
      </c>
      <c r="F38" s="19">
        <v>25.649260000000002</v>
      </c>
      <c r="G38" s="20">
        <v>24.12914</v>
      </c>
      <c r="H38" s="73">
        <f t="shared" si="1"/>
        <v>-5.9265647429984414E-2</v>
      </c>
      <c r="I38" s="74"/>
      <c r="J38" s="75">
        <v>14</v>
      </c>
      <c r="K38" s="76"/>
      <c r="L38" s="30"/>
    </row>
    <row r="39" spans="4:12" x14ac:dyDescent="0.25">
      <c r="D39" s="1"/>
      <c r="E39" s="18" t="s">
        <v>36</v>
      </c>
      <c r="F39" s="19">
        <v>79.715879999999999</v>
      </c>
      <c r="G39" s="20">
        <v>89.430999999999997</v>
      </c>
      <c r="H39" s="73">
        <f t="shared" si="1"/>
        <v>0.12187182779641903</v>
      </c>
      <c r="I39" s="74"/>
      <c r="J39" s="75">
        <v>-31</v>
      </c>
      <c r="K39" s="76"/>
      <c r="L39" s="30"/>
    </row>
    <row r="40" spans="4:12" x14ac:dyDescent="0.25">
      <c r="D40" s="1"/>
      <c r="E40" s="18" t="s">
        <v>37</v>
      </c>
      <c r="F40" s="19">
        <v>7.5515410000000003</v>
      </c>
      <c r="G40" s="20">
        <v>10.093883999999999</v>
      </c>
      <c r="H40" s="73">
        <f t="shared" si="1"/>
        <v>0.33666545675909054</v>
      </c>
      <c r="I40" s="74"/>
      <c r="J40" s="75">
        <v>-26</v>
      </c>
      <c r="K40" s="76"/>
      <c r="L40" s="30"/>
    </row>
    <row r="41" spans="4:12" x14ac:dyDescent="0.25">
      <c r="D41" s="1"/>
      <c r="E41" s="18" t="s">
        <v>38</v>
      </c>
      <c r="F41" s="19">
        <v>1.67855</v>
      </c>
      <c r="G41" s="20">
        <v>1.5642</v>
      </c>
      <c r="H41" s="73">
        <f t="shared" si="1"/>
        <v>-6.8124273926901124E-2</v>
      </c>
      <c r="I41" s="74"/>
      <c r="J41" s="75">
        <v>14</v>
      </c>
      <c r="K41" s="76"/>
      <c r="L41" s="30"/>
    </row>
    <row r="42" spans="4:12" ht="14.4" thickBot="1" x14ac:dyDescent="0.3">
      <c r="D42" s="1"/>
      <c r="E42" s="21" t="s">
        <v>39</v>
      </c>
      <c r="F42" s="22"/>
      <c r="G42" s="23"/>
      <c r="H42" s="65"/>
      <c r="I42" s="66"/>
      <c r="J42" s="87">
        <f>+J43-(+J32+J33+J34+J35+J36+J37+J38+J40+J39+J41)</f>
        <v>-74</v>
      </c>
      <c r="K42" s="88"/>
      <c r="L42" s="30"/>
    </row>
    <row r="43" spans="4:12" s="28" customFormat="1" ht="19.5" customHeight="1" thickTop="1" thickBot="1" x14ac:dyDescent="0.35">
      <c r="D43" s="24"/>
      <c r="E43" s="25" t="s">
        <v>40</v>
      </c>
      <c r="F43" s="26"/>
      <c r="G43" s="31"/>
      <c r="H43" s="69"/>
      <c r="I43" s="70"/>
      <c r="J43" s="71">
        <v>-524</v>
      </c>
      <c r="K43" s="72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46</v>
      </c>
      <c r="L50" s="1"/>
    </row>
    <row r="51" spans="4:12" x14ac:dyDescent="0.25">
      <c r="D51" s="1"/>
      <c r="E51" s="1"/>
      <c r="F51" s="77" t="s">
        <v>47</v>
      </c>
      <c r="G51" s="77"/>
      <c r="H51" s="77"/>
      <c r="I51" s="77"/>
      <c r="J51" s="77"/>
      <c r="K51" s="77"/>
      <c r="L51" s="1"/>
    </row>
    <row r="52" spans="4:12" ht="42.9" customHeight="1" thickBot="1" x14ac:dyDescent="0.3">
      <c r="D52" s="1"/>
      <c r="E52" s="13" t="s">
        <v>24</v>
      </c>
      <c r="F52" s="14" t="s">
        <v>79</v>
      </c>
      <c r="G52" s="14" t="s">
        <v>62</v>
      </c>
      <c r="H52" s="85" t="s">
        <v>80</v>
      </c>
      <c r="I52" s="85"/>
      <c r="J52" s="85" t="s">
        <v>81</v>
      </c>
      <c r="K52" s="86"/>
      <c r="L52" s="1"/>
    </row>
    <row r="53" spans="4:12" x14ac:dyDescent="0.25">
      <c r="D53" s="1"/>
      <c r="E53" s="15" t="s">
        <v>29</v>
      </c>
      <c r="F53" s="16">
        <v>1.1677029999999999</v>
      </c>
      <c r="G53" s="17">
        <v>1.1599999999999999</v>
      </c>
      <c r="H53" s="81">
        <f>+G53/F53-1</f>
        <v>-6.5967116638392387E-3</v>
      </c>
      <c r="I53" s="82"/>
      <c r="J53" s="75">
        <v>20</v>
      </c>
      <c r="K53" s="76"/>
      <c r="L53" s="1"/>
    </row>
    <row r="54" spans="4:12" x14ac:dyDescent="0.25">
      <c r="D54" s="1"/>
      <c r="E54" s="18" t="s">
        <v>30</v>
      </c>
      <c r="F54" s="19">
        <v>8.0834899999999994</v>
      </c>
      <c r="G54" s="20">
        <v>7.49</v>
      </c>
      <c r="H54" s="73">
        <f>+G54/F54-1</f>
        <v>-7.3420020313008316E-2</v>
      </c>
      <c r="I54" s="74"/>
      <c r="J54" s="75">
        <v>55</v>
      </c>
      <c r="K54" s="76"/>
      <c r="L54" s="1"/>
    </row>
    <row r="55" spans="4:12" x14ac:dyDescent="0.25">
      <c r="D55" s="1"/>
      <c r="E55" s="18" t="s">
        <v>31</v>
      </c>
      <c r="F55" s="19">
        <v>6.2691699999999999</v>
      </c>
      <c r="G55" s="20">
        <v>6.26</v>
      </c>
      <c r="H55" s="73">
        <f>+G55/F55-1</f>
        <v>-1.4627135649536438E-3</v>
      </c>
      <c r="I55" s="74"/>
      <c r="J55" s="75">
        <v>2</v>
      </c>
      <c r="K55" s="76"/>
      <c r="L55" s="1"/>
    </row>
    <row r="56" spans="4:12" x14ac:dyDescent="0.25">
      <c r="D56" s="1"/>
      <c r="E56" s="18" t="s">
        <v>32</v>
      </c>
      <c r="F56" s="19">
        <v>123.9721</v>
      </c>
      <c r="G56" s="20">
        <v>129.69999999999999</v>
      </c>
      <c r="H56" s="73">
        <f t="shared" ref="H56:H62" si="2">+G56/F56-1</f>
        <v>4.6203137641453118E-2</v>
      </c>
      <c r="I56" s="74"/>
      <c r="J56" s="75">
        <v>-22</v>
      </c>
      <c r="K56" s="76"/>
      <c r="L56" s="1"/>
    </row>
    <row r="57" spans="4:12" x14ac:dyDescent="0.25">
      <c r="D57" s="1"/>
      <c r="E57" s="18" t="s">
        <v>33</v>
      </c>
      <c r="F57" s="19">
        <v>1.55636</v>
      </c>
      <c r="G57" s="20">
        <v>1.48</v>
      </c>
      <c r="H57" s="73">
        <f t="shared" si="2"/>
        <v>-4.9063198745791459E-2</v>
      </c>
      <c r="I57" s="74"/>
      <c r="J57" s="75">
        <v>12</v>
      </c>
      <c r="K57" s="76"/>
      <c r="L57" s="1"/>
    </row>
    <row r="58" spans="4:12" x14ac:dyDescent="0.25">
      <c r="D58" s="1"/>
      <c r="E58" s="18" t="s">
        <v>34</v>
      </c>
      <c r="F58" s="19">
        <v>0.90493199999999996</v>
      </c>
      <c r="G58" s="20">
        <v>0.86</v>
      </c>
      <c r="H58" s="73">
        <f t="shared" si="2"/>
        <v>-4.9652349568807375E-2</v>
      </c>
      <c r="I58" s="74"/>
      <c r="J58" s="75">
        <v>10</v>
      </c>
      <c r="K58" s="76"/>
      <c r="L58" s="1"/>
    </row>
    <row r="59" spans="4:12" x14ac:dyDescent="0.25">
      <c r="D59" s="1"/>
      <c r="E59" s="18" t="s">
        <v>35</v>
      </c>
      <c r="F59" s="19">
        <v>25.812439999999999</v>
      </c>
      <c r="G59" s="20">
        <v>23.76</v>
      </c>
      <c r="H59" s="73">
        <f t="shared" si="2"/>
        <v>-7.9513598869382252E-2</v>
      </c>
      <c r="I59" s="74"/>
      <c r="J59" s="75">
        <v>15</v>
      </c>
      <c r="K59" s="76"/>
      <c r="L59" s="1"/>
    </row>
    <row r="60" spans="4:12" x14ac:dyDescent="0.25">
      <c r="D60" s="1"/>
      <c r="E60" s="18" t="s">
        <v>36</v>
      </c>
      <c r="F60" s="19">
        <v>85.899159999999995</v>
      </c>
      <c r="G60" s="20">
        <v>84.32</v>
      </c>
      <c r="H60" s="73">
        <f t="shared" si="2"/>
        <v>-1.8383881751579456E-2</v>
      </c>
      <c r="I60" s="74"/>
      <c r="J60" s="75">
        <v>3</v>
      </c>
      <c r="K60" s="76"/>
      <c r="L60" s="1"/>
    </row>
    <row r="61" spans="4:12" x14ac:dyDescent="0.25">
      <c r="D61" s="1"/>
      <c r="E61" s="18" t="s">
        <v>37</v>
      </c>
      <c r="F61" s="19">
        <v>8.4056219999999993</v>
      </c>
      <c r="G61" s="20">
        <v>10.3</v>
      </c>
      <c r="H61" s="73">
        <f t="shared" si="2"/>
        <v>0.22537035331829114</v>
      </c>
      <c r="I61" s="74"/>
      <c r="J61" s="75">
        <v>-15</v>
      </c>
      <c r="K61" s="76"/>
      <c r="L61" s="1"/>
    </row>
    <row r="62" spans="4:12" x14ac:dyDescent="0.25">
      <c r="D62" s="1"/>
      <c r="E62" s="18" t="s">
        <v>38</v>
      </c>
      <c r="F62" s="19">
        <v>1.6341600000000001</v>
      </c>
      <c r="G62" s="20">
        <v>1.61</v>
      </c>
      <c r="H62" s="73">
        <f t="shared" si="2"/>
        <v>-1.4784354041219916E-2</v>
      </c>
      <c r="I62" s="74"/>
      <c r="J62" s="75">
        <f>IF($K$50="FY",IFERROR(H62*(VLOOKUP(E62,'Sensitivity Impact 2021'!$B$2:$C$68,2,FALSE))*-100,0),IF($K$50="Q1",IFERROR(H62*(VLOOKUP(E62,'Sensitivity Impact 2021'!$J$2:$K$68,2,FALSE))*-100,0),IF($K$50="Q2",IFERROR(H62*(VLOOKUP(E62,'Sensitivity Impact 2021'!$R$2:$S$68,2,FALSE))*-100,0),IF($K$50="Q3",IFERROR(H62*(VLOOKUP(E62,'Sensitivity Impact 2021'!$Z$2:$AA$68,2,FALSE))*-100,0),IF($K$50="Q4",IFERROR(H62*(VLOOKUP(E62,'Sensitivity Impact 2021'!$AH$2:$AI$68,2,FALSE))*-100,0),IF($K$50="Q2-Q4",IFERROR(H62*(VLOOKUP(E62,'Sensitivity Impact 2021'!$AP$2:$AQ$68,2,FALSE))*-100,0),IF($K$50="HY2",IFERROR(H62*(VLOOKUP(E62,'Sensitivity Impact 2021'!$AX$2:$AY$68,2,FALSE))*-100,0))))))))</f>
        <v>2.160330124594958</v>
      </c>
      <c r="K62" s="76"/>
      <c r="L62" s="1"/>
    </row>
    <row r="63" spans="4:12" ht="14.4" thickBot="1" x14ac:dyDescent="0.3">
      <c r="D63" s="1"/>
      <c r="E63" s="21" t="s">
        <v>39</v>
      </c>
      <c r="F63" s="22"/>
      <c r="G63" s="23"/>
      <c r="H63" s="65"/>
      <c r="I63" s="66"/>
      <c r="J63" s="67">
        <v>-15</v>
      </c>
      <c r="K63" s="68"/>
      <c r="L63" s="1"/>
    </row>
    <row r="64" spans="4:12" s="28" customFormat="1" ht="18.899999999999999" customHeight="1" thickTop="1" thickBot="1" x14ac:dyDescent="0.35">
      <c r="D64" s="24"/>
      <c r="E64" s="25" t="s">
        <v>40</v>
      </c>
      <c r="F64" s="26"/>
      <c r="G64" s="31"/>
      <c r="H64" s="69"/>
      <c r="I64" s="70"/>
      <c r="J64" s="71">
        <f>SUM(J53:K63)</f>
        <v>67.160330124594964</v>
      </c>
      <c r="K64" s="72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25">
      <c r="D68" s="1"/>
      <c r="E68" s="1"/>
      <c r="F68" s="77" t="s">
        <v>52</v>
      </c>
      <c r="G68" s="77"/>
      <c r="H68" s="77"/>
      <c r="I68" s="77"/>
      <c r="J68" s="77"/>
      <c r="K68" s="77"/>
      <c r="L68" s="1"/>
    </row>
    <row r="69" spans="4:12" ht="42.9" customHeight="1" thickBot="1" x14ac:dyDescent="0.3">
      <c r="D69" s="1"/>
      <c r="E69" s="13" t="s">
        <v>24</v>
      </c>
      <c r="F69" s="14" t="s">
        <v>82</v>
      </c>
      <c r="G69" s="29" t="s">
        <v>83</v>
      </c>
      <c r="H69" s="78" t="s">
        <v>84</v>
      </c>
      <c r="I69" s="79"/>
      <c r="J69" s="78" t="s">
        <v>85</v>
      </c>
      <c r="K69" s="80"/>
      <c r="L69" s="1"/>
    </row>
    <row r="70" spans="4:12" x14ac:dyDescent="0.25">
      <c r="D70" s="1"/>
      <c r="E70" s="15" t="s">
        <v>29</v>
      </c>
      <c r="F70" s="16">
        <v>1.19215</v>
      </c>
      <c r="G70" s="17">
        <v>1.1419999999999999</v>
      </c>
      <c r="H70" s="81">
        <f>+G70/F70-1</f>
        <v>-4.2066854003271481E-2</v>
      </c>
      <c r="I70" s="82"/>
      <c r="J70" s="83">
        <v>139</v>
      </c>
      <c r="K70" s="84"/>
      <c r="L70" s="30"/>
    </row>
    <row r="71" spans="4:12" x14ac:dyDescent="0.25">
      <c r="D71" s="1"/>
      <c r="E71" s="18" t="s">
        <v>30</v>
      </c>
      <c r="F71" s="19">
        <v>7.8851100000000001</v>
      </c>
      <c r="G71" s="20">
        <v>7.3170298489361052</v>
      </c>
      <c r="H71" s="73">
        <f>+G71/F71-1</f>
        <v>-7.204467040585294E-2</v>
      </c>
      <c r="I71" s="74"/>
      <c r="J71" s="75">
        <v>57</v>
      </c>
      <c r="K71" s="76"/>
      <c r="L71" s="30"/>
    </row>
    <row r="72" spans="4:12" x14ac:dyDescent="0.25">
      <c r="D72" s="1"/>
      <c r="E72" s="18" t="s">
        <v>31</v>
      </c>
      <c r="F72" s="19">
        <v>6.4372569999999998</v>
      </c>
      <c r="G72" s="20">
        <v>6.3789961776875534</v>
      </c>
      <c r="H72" s="73">
        <f>+G72/F72-1</f>
        <v>-9.0505664621509663E-3</v>
      </c>
      <c r="I72" s="74"/>
      <c r="J72" s="75">
        <v>15</v>
      </c>
      <c r="K72" s="76"/>
      <c r="L72" s="30"/>
    </row>
    <row r="73" spans="4:12" x14ac:dyDescent="0.25">
      <c r="D73" s="1"/>
      <c r="E73" s="18" t="s">
        <v>32</v>
      </c>
      <c r="F73" s="19">
        <v>124.58237</v>
      </c>
      <c r="G73" s="20">
        <v>129.91121711469538</v>
      </c>
      <c r="H73" s="73">
        <f t="shared" ref="H73:H79" si="3">+G73/F73-1</f>
        <v>4.2773685511805493E-2</v>
      </c>
      <c r="I73" s="74"/>
      <c r="J73" s="75">
        <v>-22</v>
      </c>
      <c r="K73" s="76"/>
      <c r="L73" s="30"/>
    </row>
    <row r="74" spans="4:12" x14ac:dyDescent="0.25">
      <c r="D74" s="1"/>
      <c r="E74" s="18" t="s">
        <v>33</v>
      </c>
      <c r="F74" s="19">
        <v>1.554635</v>
      </c>
      <c r="G74" s="20">
        <v>1.4419997130661628</v>
      </c>
      <c r="H74" s="73">
        <f t="shared" si="3"/>
        <v>-7.2451274372336338E-2</v>
      </c>
      <c r="I74" s="74"/>
      <c r="J74" s="75">
        <v>21</v>
      </c>
      <c r="K74" s="76"/>
      <c r="L74" s="30"/>
    </row>
    <row r="75" spans="4:12" x14ac:dyDescent="0.25">
      <c r="D75" s="1"/>
      <c r="E75" s="18" t="s">
        <v>34</v>
      </c>
      <c r="F75" s="19">
        <v>0.90348399999999995</v>
      </c>
      <c r="G75" s="20">
        <v>0.84804311245487352</v>
      </c>
      <c r="H75" s="73">
        <f t="shared" si="3"/>
        <v>-6.1363441461195101E-2</v>
      </c>
      <c r="I75" s="74"/>
      <c r="J75" s="75">
        <v>15</v>
      </c>
      <c r="K75" s="76"/>
      <c r="L75" s="30"/>
    </row>
    <row r="76" spans="4:12" x14ac:dyDescent="0.25">
      <c r="D76" s="1"/>
      <c r="E76" s="18" t="s">
        <v>35</v>
      </c>
      <c r="F76" s="19">
        <v>24.532820000000001</v>
      </c>
      <c r="G76" s="20">
        <v>23.738341073404335</v>
      </c>
      <c r="H76" s="73">
        <f t="shared" si="3"/>
        <v>-3.2384329506174425E-2</v>
      </c>
      <c r="I76" s="74"/>
      <c r="J76" s="75">
        <v>8</v>
      </c>
      <c r="K76" s="76"/>
      <c r="L76" s="30"/>
    </row>
    <row r="77" spans="4:12" x14ac:dyDescent="0.25">
      <c r="D77" s="1"/>
      <c r="E77" s="18" t="s">
        <v>36</v>
      </c>
      <c r="F77" s="19">
        <v>90.893289999999993</v>
      </c>
      <c r="G77" s="20">
        <v>83.105384439703059</v>
      </c>
      <c r="H77" s="73">
        <f t="shared" si="3"/>
        <v>-8.5681853526227703E-2</v>
      </c>
      <c r="I77" s="74"/>
      <c r="J77" s="75">
        <v>21</v>
      </c>
      <c r="K77" s="76"/>
      <c r="L77" s="30"/>
    </row>
    <row r="78" spans="4:12" x14ac:dyDescent="0.25">
      <c r="D78" s="1"/>
      <c r="E78" s="18" t="s">
        <v>37</v>
      </c>
      <c r="F78" s="19">
        <v>9.3897429999999993</v>
      </c>
      <c r="G78" s="20">
        <v>12.260589082170105</v>
      </c>
      <c r="H78" s="73">
        <f t="shared" si="3"/>
        <v>0.30574277508661374</v>
      </c>
      <c r="I78" s="74"/>
      <c r="J78" s="75">
        <v>-19</v>
      </c>
      <c r="K78" s="76"/>
      <c r="L78" s="30"/>
    </row>
    <row r="79" spans="4:12" x14ac:dyDescent="0.25">
      <c r="D79" s="1"/>
      <c r="E79" s="18" t="s">
        <v>38</v>
      </c>
      <c r="F79" s="19">
        <v>1.63201</v>
      </c>
      <c r="G79" s="20">
        <v>1.5680532262098361</v>
      </c>
      <c r="H79" s="73">
        <f t="shared" si="3"/>
        <v>-3.918895949789758E-2</v>
      </c>
      <c r="I79" s="74"/>
      <c r="J79" s="75">
        <v>13</v>
      </c>
      <c r="K79" s="76"/>
      <c r="L79" s="30"/>
    </row>
    <row r="80" spans="4:12" ht="14.4" thickBot="1" x14ac:dyDescent="0.3">
      <c r="D80" s="1"/>
      <c r="E80" s="21" t="s">
        <v>39</v>
      </c>
      <c r="F80" s="22"/>
      <c r="G80" s="33"/>
      <c r="H80" s="65"/>
      <c r="I80" s="66"/>
      <c r="J80" s="67">
        <f>+J81-J70-J71-J72-J73-J74-J75-J76-J77-J78-J79</f>
        <v>45</v>
      </c>
      <c r="K80" s="68"/>
      <c r="L80" s="30"/>
    </row>
    <row r="81" spans="4:12" s="28" customFormat="1" ht="18.899999999999999" customHeight="1" thickTop="1" thickBot="1" x14ac:dyDescent="0.35">
      <c r="D81" s="24"/>
      <c r="E81" s="25" t="s">
        <v>40</v>
      </c>
      <c r="F81" s="26"/>
      <c r="G81" s="31"/>
      <c r="H81" s="69"/>
      <c r="I81" s="70"/>
      <c r="J81" s="71">
        <v>293</v>
      </c>
      <c r="K81" s="72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D10"/>
  <sheetViews>
    <sheetView workbookViewId="0">
      <selection activeCell="A3" sqref="A3:E17"/>
    </sheetView>
  </sheetViews>
  <sheetFormatPr baseColWidth="10" defaultColWidth="11.44140625" defaultRowHeight="14.4" x14ac:dyDescent="0.3"/>
  <cols>
    <col min="1" max="16384" width="11.44140625" style="34"/>
  </cols>
  <sheetData>
    <row r="10" spans="4:4" x14ac:dyDescent="0.3">
      <c r="D10" s="53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activeCell="M10" sqref="M10"/>
    </sheetView>
  </sheetViews>
  <sheetFormatPr baseColWidth="10" defaultColWidth="11.44140625" defaultRowHeight="14.4" x14ac:dyDescent="0.3"/>
  <cols>
    <col min="3" max="3" width="11.44140625" style="39"/>
    <col min="7" max="7" width="11.44140625" style="39"/>
    <col min="11" max="11" width="11.44140625" style="39"/>
    <col min="15" max="15" width="11.44140625" style="39"/>
    <col min="19" max="19" width="11.44140625" style="39"/>
    <col min="23" max="23" width="11.44140625" style="39"/>
    <col min="27" max="27" width="11.44140625" style="39"/>
    <col min="31" max="31" width="11.44140625" style="39"/>
    <col min="35" max="35" width="11.44140625" style="39"/>
    <col min="39" max="39" width="11.44140625" style="39"/>
    <col min="43" max="43" width="11.44140625" style="39"/>
    <col min="47" max="47" width="11.44140625" style="39"/>
    <col min="51" max="51" width="11.44140625" style="39"/>
    <col min="55" max="55" width="11.44140625" style="39"/>
  </cols>
  <sheetData>
    <row r="1" spans="1:55" x14ac:dyDescent="0.3">
      <c r="A1" s="92" t="s">
        <v>86</v>
      </c>
      <c r="B1" s="92"/>
      <c r="C1" s="92"/>
      <c r="E1" s="92" t="s">
        <v>86</v>
      </c>
      <c r="F1" s="92"/>
      <c r="G1" s="92"/>
      <c r="I1" s="92" t="s">
        <v>87</v>
      </c>
      <c r="J1" s="92"/>
      <c r="K1" s="92"/>
      <c r="M1" s="92" t="s">
        <v>87</v>
      </c>
      <c r="N1" s="92"/>
      <c r="O1" s="92"/>
      <c r="Q1" s="92" t="s">
        <v>88</v>
      </c>
      <c r="R1" s="92"/>
      <c r="S1" s="92"/>
      <c r="U1" s="92" t="s">
        <v>88</v>
      </c>
      <c r="V1" s="92"/>
      <c r="W1" s="92"/>
      <c r="Y1" s="92" t="s">
        <v>89</v>
      </c>
      <c r="Z1" s="92"/>
      <c r="AA1" s="92"/>
      <c r="AC1" s="92" t="s">
        <v>89</v>
      </c>
      <c r="AD1" s="92"/>
      <c r="AE1" s="92"/>
      <c r="AG1" s="92" t="s">
        <v>90</v>
      </c>
      <c r="AH1" s="92"/>
      <c r="AI1" s="92"/>
      <c r="AK1" s="92" t="s">
        <v>90</v>
      </c>
      <c r="AL1" s="92"/>
      <c r="AM1" s="92"/>
      <c r="AO1" s="92" t="s">
        <v>91</v>
      </c>
      <c r="AP1" s="92"/>
      <c r="AQ1" s="92"/>
      <c r="AS1" s="92" t="s">
        <v>91</v>
      </c>
      <c r="AT1" s="92"/>
      <c r="AU1" s="92"/>
      <c r="AW1" s="92" t="s">
        <v>92</v>
      </c>
      <c r="AX1" s="92"/>
      <c r="AY1" s="92"/>
      <c r="BA1" s="92" t="s">
        <v>92</v>
      </c>
      <c r="BB1" s="92"/>
      <c r="BC1" s="92"/>
    </row>
    <row r="2" spans="1:55" x14ac:dyDescent="0.3">
      <c r="A2" s="35" t="s">
        <v>93</v>
      </c>
      <c r="B2" s="36" t="s">
        <v>38</v>
      </c>
      <c r="C2" s="37">
        <v>7.1009153585287406</v>
      </c>
      <c r="E2" s="38" t="s">
        <v>94</v>
      </c>
      <c r="F2" s="36" t="s">
        <v>38</v>
      </c>
      <c r="G2" s="37">
        <v>2.5880219075972817</v>
      </c>
      <c r="I2" s="35" t="s">
        <v>93</v>
      </c>
      <c r="J2" s="36" t="s">
        <v>38</v>
      </c>
      <c r="K2" s="37">
        <v>1.5041901410725913</v>
      </c>
      <c r="M2" s="38" t="s">
        <v>94</v>
      </c>
      <c r="N2" s="36" t="s">
        <v>38</v>
      </c>
      <c r="O2" s="37">
        <v>0.56768066798138184</v>
      </c>
      <c r="Q2" s="35" t="s">
        <v>93</v>
      </c>
      <c r="R2" s="36" t="s">
        <v>38</v>
      </c>
      <c r="S2" s="37">
        <v>1.9076369846965611</v>
      </c>
      <c r="U2" s="38" t="s">
        <v>94</v>
      </c>
      <c r="V2" s="36" t="s">
        <v>38</v>
      </c>
      <c r="W2" s="37">
        <v>0.86471704171931085</v>
      </c>
      <c r="Y2" s="35" t="s">
        <v>93</v>
      </c>
      <c r="Z2" s="36" t="s">
        <v>38</v>
      </c>
      <c r="AA2" s="37">
        <v>1.4612272667252091</v>
      </c>
      <c r="AC2" s="38" t="s">
        <v>94</v>
      </c>
      <c r="AD2" s="36" t="s">
        <v>38</v>
      </c>
      <c r="AE2" s="37">
        <v>0.50603244255751734</v>
      </c>
      <c r="AG2" s="35" t="s">
        <v>93</v>
      </c>
      <c r="AH2" s="36" t="s">
        <v>38</v>
      </c>
      <c r="AI2" s="37">
        <v>2.2278609660343793</v>
      </c>
      <c r="AK2" s="38" t="s">
        <v>94</v>
      </c>
      <c r="AL2" s="36" t="s">
        <v>38</v>
      </c>
      <c r="AM2" s="37">
        <v>0.64959175533907221</v>
      </c>
      <c r="AO2" s="35" t="s">
        <v>93</v>
      </c>
      <c r="AP2" s="36" t="s">
        <v>38</v>
      </c>
      <c r="AQ2" s="37">
        <v>5.5967252174561493</v>
      </c>
      <c r="AS2" s="38" t="s">
        <v>94</v>
      </c>
      <c r="AT2" s="36" t="s">
        <v>38</v>
      </c>
      <c r="AU2" s="37">
        <v>2.0203412396159006</v>
      </c>
      <c r="AW2" s="35" t="s">
        <v>93</v>
      </c>
      <c r="AX2" s="36" t="s">
        <v>38</v>
      </c>
      <c r="AY2" s="37">
        <v>3.6890882327595884</v>
      </c>
      <c r="BA2" s="38" t="s">
        <v>94</v>
      </c>
      <c r="BB2" s="36" t="s">
        <v>38</v>
      </c>
      <c r="BC2" s="37">
        <v>1.1556241978965895</v>
      </c>
    </row>
    <row r="3" spans="1:55" x14ac:dyDescent="0.3">
      <c r="A3" s="35" t="s">
        <v>93</v>
      </c>
      <c r="B3" s="36" t="s">
        <v>31</v>
      </c>
      <c r="C3" s="37">
        <v>28.965325844442066</v>
      </c>
      <c r="E3" s="38" t="s">
        <v>94</v>
      </c>
      <c r="F3" s="36" t="s">
        <v>31</v>
      </c>
      <c r="G3" s="37">
        <v>13.217685665032533</v>
      </c>
      <c r="H3" t="s">
        <v>95</v>
      </c>
      <c r="I3" s="35" t="s">
        <v>93</v>
      </c>
      <c r="J3" s="36" t="s">
        <v>31</v>
      </c>
      <c r="K3" s="37">
        <v>5.2227563813602149</v>
      </c>
      <c r="M3" s="38" t="s">
        <v>94</v>
      </c>
      <c r="N3" s="36" t="s">
        <v>31</v>
      </c>
      <c r="O3" s="37">
        <v>1.9394640269197936</v>
      </c>
      <c r="Q3" s="35" t="s">
        <v>93</v>
      </c>
      <c r="R3" s="36" t="s">
        <v>31</v>
      </c>
      <c r="S3" s="37">
        <v>4.6502627576570843</v>
      </c>
      <c r="U3" s="38" t="s">
        <v>94</v>
      </c>
      <c r="V3" s="36" t="s">
        <v>31</v>
      </c>
      <c r="W3" s="37">
        <v>1.0755257825321163</v>
      </c>
      <c r="Y3" s="35" t="s">
        <v>93</v>
      </c>
      <c r="Z3" s="36" t="s">
        <v>31</v>
      </c>
      <c r="AA3" s="37">
        <v>9.0396700199677742</v>
      </c>
      <c r="AC3" s="38" t="s">
        <v>94</v>
      </c>
      <c r="AD3" s="36" t="s">
        <v>31</v>
      </c>
      <c r="AE3" s="37">
        <v>4.6128928107325269</v>
      </c>
      <c r="AG3" s="35" t="s">
        <v>93</v>
      </c>
      <c r="AH3" s="36" t="s">
        <v>31</v>
      </c>
      <c r="AI3" s="37">
        <v>10.052636685456996</v>
      </c>
      <c r="AK3" s="38" t="s">
        <v>94</v>
      </c>
      <c r="AL3" s="36" t="s">
        <v>31</v>
      </c>
      <c r="AM3" s="37">
        <v>5.5898030448480895</v>
      </c>
      <c r="AO3" s="35" t="s">
        <v>93</v>
      </c>
      <c r="AP3" s="36" t="s">
        <v>31</v>
      </c>
      <c r="AQ3" s="37">
        <v>23.742569463081853</v>
      </c>
      <c r="AS3" s="38" t="s">
        <v>94</v>
      </c>
      <c r="AT3" s="36" t="s">
        <v>31</v>
      </c>
      <c r="AU3" s="37">
        <v>11.278221638112733</v>
      </c>
      <c r="AW3" s="35" t="s">
        <v>93</v>
      </c>
      <c r="AX3" s="36" t="s">
        <v>31</v>
      </c>
      <c r="AY3" s="37">
        <v>19.092306705424768</v>
      </c>
      <c r="BA3" s="38" t="s">
        <v>94</v>
      </c>
      <c r="BB3" s="36" t="s">
        <v>31</v>
      </c>
      <c r="BC3" s="37">
        <v>10.202695855580616</v>
      </c>
    </row>
    <row r="4" spans="1:55" x14ac:dyDescent="0.3">
      <c r="A4" s="35" t="s">
        <v>93</v>
      </c>
      <c r="B4" s="36" t="s">
        <v>33</v>
      </c>
      <c r="C4" s="37">
        <v>13.859468286640881</v>
      </c>
      <c r="E4" s="38" t="s">
        <v>94</v>
      </c>
      <c r="F4" s="36" t="s">
        <v>33</v>
      </c>
      <c r="G4" s="37">
        <v>4.9641996243472093</v>
      </c>
      <c r="I4" s="35" t="s">
        <v>93</v>
      </c>
      <c r="J4" s="36" t="s">
        <v>33</v>
      </c>
      <c r="K4" s="37">
        <v>4.6192431053848768</v>
      </c>
      <c r="M4" s="38" t="s">
        <v>94</v>
      </c>
      <c r="N4" s="36" t="s">
        <v>33</v>
      </c>
      <c r="O4" s="37">
        <v>1.6776175421602311</v>
      </c>
      <c r="Q4" s="35" t="s">
        <v>93</v>
      </c>
      <c r="R4" s="36" t="s">
        <v>33</v>
      </c>
      <c r="S4" s="37">
        <v>4.3993504015314482</v>
      </c>
      <c r="U4" s="38" t="s">
        <v>94</v>
      </c>
      <c r="V4" s="36" t="s">
        <v>33</v>
      </c>
      <c r="W4" s="37">
        <v>1.9351678859952743</v>
      </c>
      <c r="Y4" s="35" t="s">
        <v>93</v>
      </c>
      <c r="Z4" s="36" t="s">
        <v>33</v>
      </c>
      <c r="AA4" s="37">
        <v>2.3331435021785003</v>
      </c>
      <c r="AC4" s="38" t="s">
        <v>94</v>
      </c>
      <c r="AD4" s="36" t="s">
        <v>33</v>
      </c>
      <c r="AE4" s="37">
        <v>0.9045039757355029</v>
      </c>
      <c r="AG4" s="35" t="s">
        <v>93</v>
      </c>
      <c r="AH4" s="36" t="s">
        <v>33</v>
      </c>
      <c r="AI4" s="37">
        <v>2.5077312775460561</v>
      </c>
      <c r="AK4" s="38" t="s">
        <v>94</v>
      </c>
      <c r="AL4" s="36" t="s">
        <v>33</v>
      </c>
      <c r="AM4" s="37">
        <v>0.44691022045619955</v>
      </c>
      <c r="AO4" s="35" t="s">
        <v>93</v>
      </c>
      <c r="AP4" s="36" t="s">
        <v>33</v>
      </c>
      <c r="AQ4" s="37">
        <v>9.2402251812560046</v>
      </c>
      <c r="AS4" s="38" t="s">
        <v>94</v>
      </c>
      <c r="AT4" s="36" t="s">
        <v>33</v>
      </c>
      <c r="AU4" s="37">
        <v>3.2865820821869769</v>
      </c>
      <c r="AW4" s="35" t="s">
        <v>93</v>
      </c>
      <c r="AX4" s="36" t="s">
        <v>33</v>
      </c>
      <c r="AY4" s="37">
        <v>4.8408747797245564</v>
      </c>
      <c r="BA4" s="38" t="s">
        <v>94</v>
      </c>
      <c r="BB4" s="36" t="s">
        <v>33</v>
      </c>
      <c r="BC4" s="37">
        <v>1.3514141961917026</v>
      </c>
    </row>
    <row r="5" spans="1:55" x14ac:dyDescent="0.3">
      <c r="A5" s="35" t="s">
        <v>93</v>
      </c>
      <c r="B5" s="36" t="s">
        <v>30</v>
      </c>
      <c r="C5" s="37">
        <v>30.047838260450128</v>
      </c>
      <c r="E5" s="38" t="s">
        <v>94</v>
      </c>
      <c r="F5" s="36" t="s">
        <v>30</v>
      </c>
      <c r="G5" s="37">
        <v>10.886463466588037</v>
      </c>
      <c r="I5" s="35" t="s">
        <v>93</v>
      </c>
      <c r="J5" s="36" t="s">
        <v>30</v>
      </c>
      <c r="K5" s="37">
        <v>7.4034683434507738</v>
      </c>
      <c r="M5" s="38" t="s">
        <v>94</v>
      </c>
      <c r="N5" s="36" t="s">
        <v>30</v>
      </c>
      <c r="O5" s="37">
        <v>2.7357963574776427</v>
      </c>
      <c r="Q5" s="35" t="s">
        <v>93</v>
      </c>
      <c r="R5" s="36" t="s">
        <v>30</v>
      </c>
      <c r="S5" s="37">
        <v>7.5675297053937172</v>
      </c>
      <c r="U5" s="38" t="s">
        <v>94</v>
      </c>
      <c r="V5" s="36" t="s">
        <v>30</v>
      </c>
      <c r="W5" s="37">
        <v>2.4088869181987835</v>
      </c>
      <c r="Y5" s="35" t="s">
        <v>93</v>
      </c>
      <c r="Z5" s="36" t="s">
        <v>30</v>
      </c>
      <c r="AA5" s="37">
        <v>7.5135802912466305</v>
      </c>
      <c r="AC5" s="38" t="s">
        <v>94</v>
      </c>
      <c r="AD5" s="36" t="s">
        <v>30</v>
      </c>
      <c r="AE5" s="37">
        <v>3.2939779178713291</v>
      </c>
      <c r="AG5" s="35" t="s">
        <v>93</v>
      </c>
      <c r="AH5" s="36" t="s">
        <v>30</v>
      </c>
      <c r="AI5" s="37">
        <v>7.5632599203590054</v>
      </c>
      <c r="AK5" s="38" t="s">
        <v>94</v>
      </c>
      <c r="AL5" s="36" t="s">
        <v>30</v>
      </c>
      <c r="AM5" s="37">
        <v>2.4478022730402809</v>
      </c>
      <c r="AO5" s="35" t="s">
        <v>93</v>
      </c>
      <c r="AP5" s="36" t="s">
        <v>30</v>
      </c>
      <c r="AQ5" s="37">
        <v>22.644369916999352</v>
      </c>
      <c r="AS5" s="38" t="s">
        <v>94</v>
      </c>
      <c r="AT5" s="36" t="s">
        <v>30</v>
      </c>
      <c r="AU5" s="37">
        <v>8.1506671091103939</v>
      </c>
      <c r="AW5" s="35" t="s">
        <v>93</v>
      </c>
      <c r="AX5" s="36" t="s">
        <v>30</v>
      </c>
      <c r="AY5" s="37">
        <v>15.076840211605635</v>
      </c>
      <c r="BA5" s="38" t="s">
        <v>94</v>
      </c>
      <c r="BB5" s="36" t="s">
        <v>30</v>
      </c>
      <c r="BC5" s="37">
        <v>5.7417801909116104</v>
      </c>
    </row>
    <row r="6" spans="1:55" x14ac:dyDescent="0.3">
      <c r="A6" s="35" t="s">
        <v>93</v>
      </c>
      <c r="B6" s="36" t="s">
        <v>34</v>
      </c>
      <c r="C6" s="37">
        <v>9.0301709454441408</v>
      </c>
      <c r="E6" s="38" t="s">
        <v>94</v>
      </c>
      <c r="F6" s="36" t="s">
        <v>34</v>
      </c>
      <c r="G6" s="37">
        <v>2.8337975381180431</v>
      </c>
      <c r="I6" s="35" t="s">
        <v>93</v>
      </c>
      <c r="J6" s="36" t="s">
        <v>34</v>
      </c>
      <c r="K6" s="37">
        <v>2.5595960046296824</v>
      </c>
      <c r="M6" s="38" t="s">
        <v>94</v>
      </c>
      <c r="N6" s="36" t="s">
        <v>34</v>
      </c>
      <c r="O6" s="37">
        <v>0.72541962044666253</v>
      </c>
      <c r="Q6" s="35" t="s">
        <v>93</v>
      </c>
      <c r="R6" s="36" t="s">
        <v>34</v>
      </c>
      <c r="S6" s="37">
        <v>2.5212182540915582</v>
      </c>
      <c r="U6" s="38" t="s">
        <v>94</v>
      </c>
      <c r="V6" s="36" t="s">
        <v>34</v>
      </c>
      <c r="W6" s="37">
        <v>1.0137511232702647</v>
      </c>
      <c r="Y6" s="35" t="s">
        <v>93</v>
      </c>
      <c r="Z6" s="36" t="s">
        <v>34</v>
      </c>
      <c r="AA6" s="37">
        <v>2.0695803432000957</v>
      </c>
      <c r="AC6" s="38" t="s">
        <v>94</v>
      </c>
      <c r="AD6" s="36" t="s">
        <v>34</v>
      </c>
      <c r="AE6" s="37">
        <v>0.76010393948050203</v>
      </c>
      <c r="AG6" s="35" t="s">
        <v>93</v>
      </c>
      <c r="AH6" s="36" t="s">
        <v>34</v>
      </c>
      <c r="AI6" s="37">
        <v>1.8797763435228059</v>
      </c>
      <c r="AK6" s="38" t="s">
        <v>94</v>
      </c>
      <c r="AL6" s="36" t="s">
        <v>34</v>
      </c>
      <c r="AM6" s="37">
        <v>0.33452285492061451</v>
      </c>
      <c r="AO6" s="35" t="s">
        <v>93</v>
      </c>
      <c r="AP6" s="36" t="s">
        <v>34</v>
      </c>
      <c r="AQ6" s="37">
        <v>6.4705749408144602</v>
      </c>
      <c r="AS6" s="38" t="s">
        <v>94</v>
      </c>
      <c r="AT6" s="36" t="s">
        <v>34</v>
      </c>
      <c r="AU6" s="37">
        <v>2.1083779176713815</v>
      </c>
      <c r="AW6" s="35" t="s">
        <v>93</v>
      </c>
      <c r="AX6" s="36" t="s">
        <v>34</v>
      </c>
      <c r="AY6" s="37">
        <v>3.9493566867229015</v>
      </c>
      <c r="BA6" s="38" t="s">
        <v>94</v>
      </c>
      <c r="BB6" s="36" t="s">
        <v>34</v>
      </c>
      <c r="BC6" s="37">
        <v>1.0946267944011165</v>
      </c>
    </row>
    <row r="7" spans="1:55" x14ac:dyDescent="0.3">
      <c r="A7" s="35" t="s">
        <v>93</v>
      </c>
      <c r="B7" s="36" t="s">
        <v>32</v>
      </c>
      <c r="C7" s="37">
        <v>20.34034176730648</v>
      </c>
      <c r="E7" s="38" t="s">
        <v>94</v>
      </c>
      <c r="F7" s="36" t="s">
        <v>32</v>
      </c>
      <c r="G7" s="37">
        <v>8.1324778798608719</v>
      </c>
      <c r="I7" s="35" t="s">
        <v>93</v>
      </c>
      <c r="J7" s="36" t="s">
        <v>32</v>
      </c>
      <c r="K7" s="37">
        <v>5.1166444345383422</v>
      </c>
      <c r="M7" s="38" t="s">
        <v>94</v>
      </c>
      <c r="N7" s="36" t="s">
        <v>32</v>
      </c>
      <c r="O7" s="37">
        <v>2.0872671518542623</v>
      </c>
      <c r="Q7" s="35" t="s">
        <v>93</v>
      </c>
      <c r="R7" s="36" t="s">
        <v>32</v>
      </c>
      <c r="S7" s="37">
        <v>5.0260029655772582</v>
      </c>
      <c r="U7" s="38" t="s">
        <v>94</v>
      </c>
      <c r="V7" s="36" t="s">
        <v>32</v>
      </c>
      <c r="W7" s="37">
        <v>2.0142624824250692</v>
      </c>
      <c r="Y7" s="35" t="s">
        <v>93</v>
      </c>
      <c r="Z7" s="36" t="s">
        <v>32</v>
      </c>
      <c r="AA7" s="37">
        <v>4.7404041943218838</v>
      </c>
      <c r="AC7" s="38" t="s">
        <v>94</v>
      </c>
      <c r="AD7" s="36" t="s">
        <v>32</v>
      </c>
      <c r="AE7" s="37">
        <v>2.2045315619090355</v>
      </c>
      <c r="AG7" s="35" t="s">
        <v>93</v>
      </c>
      <c r="AH7" s="36" t="s">
        <v>32</v>
      </c>
      <c r="AI7" s="37">
        <v>5.4572901728689924</v>
      </c>
      <c r="AK7" s="38" t="s">
        <v>94</v>
      </c>
      <c r="AL7" s="36" t="s">
        <v>32</v>
      </c>
      <c r="AM7" s="37">
        <v>1.8264166836725026</v>
      </c>
      <c r="AO7" s="35" t="s">
        <v>93</v>
      </c>
      <c r="AP7" s="36" t="s">
        <v>32</v>
      </c>
      <c r="AQ7" s="37">
        <v>15.223697332768134</v>
      </c>
      <c r="AS7" s="38" t="s">
        <v>94</v>
      </c>
      <c r="AT7" s="36" t="s">
        <v>32</v>
      </c>
      <c r="AU7" s="37">
        <v>6.0452107280066079</v>
      </c>
      <c r="AW7" s="35" t="s">
        <v>93</v>
      </c>
      <c r="AX7" s="36" t="s">
        <v>32</v>
      </c>
      <c r="AY7" s="37">
        <v>10.197694367190877</v>
      </c>
      <c r="BA7" s="38" t="s">
        <v>94</v>
      </c>
      <c r="BB7" s="36" t="s">
        <v>32</v>
      </c>
      <c r="BC7" s="37">
        <v>4.0309482455815377</v>
      </c>
    </row>
    <row r="8" spans="1:55" x14ac:dyDescent="0.3">
      <c r="A8" s="35" t="s">
        <v>93</v>
      </c>
      <c r="B8" s="36" t="s">
        <v>35</v>
      </c>
      <c r="C8" s="37">
        <v>9.0312340472229948</v>
      </c>
      <c r="E8" s="38" t="s">
        <v>94</v>
      </c>
      <c r="F8" s="36" t="s">
        <v>35</v>
      </c>
      <c r="G8" s="37">
        <v>4.2856378545211768</v>
      </c>
      <c r="I8" s="35" t="s">
        <v>93</v>
      </c>
      <c r="J8" s="36" t="s">
        <v>35</v>
      </c>
      <c r="K8" s="37">
        <v>1.9075176661477999</v>
      </c>
      <c r="M8" s="38" t="s">
        <v>94</v>
      </c>
      <c r="N8" s="36" t="s">
        <v>35</v>
      </c>
      <c r="O8" s="37">
        <v>0.82546560807971492</v>
      </c>
      <c r="Q8" s="35" t="s">
        <v>93</v>
      </c>
      <c r="R8" s="36" t="s">
        <v>35</v>
      </c>
      <c r="S8" s="37">
        <v>2.4334024584689011</v>
      </c>
      <c r="U8" s="38" t="s">
        <v>94</v>
      </c>
      <c r="V8" s="36" t="s">
        <v>35</v>
      </c>
      <c r="W8" s="37">
        <v>1.1814814399186944</v>
      </c>
      <c r="Y8" s="35" t="s">
        <v>93</v>
      </c>
      <c r="Z8" s="36" t="s">
        <v>35</v>
      </c>
      <c r="AA8" s="37">
        <v>1.9362611992405381</v>
      </c>
      <c r="AC8" s="38" t="s">
        <v>94</v>
      </c>
      <c r="AD8" s="36" t="s">
        <v>35</v>
      </c>
      <c r="AE8" s="37">
        <v>1.0179122612440092</v>
      </c>
      <c r="AG8" s="35" t="s">
        <v>93</v>
      </c>
      <c r="AH8" s="36" t="s">
        <v>35</v>
      </c>
      <c r="AI8" s="37">
        <v>2.7540527233657559</v>
      </c>
      <c r="AK8" s="38" t="s">
        <v>94</v>
      </c>
      <c r="AL8" s="36" t="s">
        <v>35</v>
      </c>
      <c r="AM8" s="37">
        <v>1.2607785452787592</v>
      </c>
      <c r="AO8" s="35" t="s">
        <v>93</v>
      </c>
      <c r="AP8" s="36" t="s">
        <v>35</v>
      </c>
      <c r="AQ8" s="37">
        <v>7.1237163810751944</v>
      </c>
      <c r="AS8" s="38" t="s">
        <v>94</v>
      </c>
      <c r="AT8" s="36" t="s">
        <v>35</v>
      </c>
      <c r="AU8" s="37">
        <v>3.4601722464414628</v>
      </c>
      <c r="AW8" s="35" t="s">
        <v>93</v>
      </c>
      <c r="AX8" s="36" t="s">
        <v>35</v>
      </c>
      <c r="AY8" s="37">
        <v>4.6903139226062942</v>
      </c>
      <c r="BA8" s="38" t="s">
        <v>94</v>
      </c>
      <c r="BB8" s="36" t="s">
        <v>35</v>
      </c>
      <c r="BC8" s="37">
        <v>2.2786908065227687</v>
      </c>
    </row>
    <row r="9" spans="1:55" x14ac:dyDescent="0.3">
      <c r="A9" s="35" t="s">
        <v>93</v>
      </c>
      <c r="B9" s="36" t="s">
        <v>36</v>
      </c>
      <c r="C9" s="37">
        <v>7.9614292442565127</v>
      </c>
      <c r="E9" s="38" t="s">
        <v>94</v>
      </c>
      <c r="F9" s="36" t="s">
        <v>36</v>
      </c>
      <c r="G9" s="37">
        <v>3.854693953585798</v>
      </c>
      <c r="I9" s="35" t="s">
        <v>93</v>
      </c>
      <c r="J9" s="36" t="s">
        <v>36</v>
      </c>
      <c r="K9" s="37">
        <v>2.8871018031536604</v>
      </c>
      <c r="M9" s="38" t="s">
        <v>94</v>
      </c>
      <c r="N9" s="36" t="s">
        <v>36</v>
      </c>
      <c r="O9" s="37">
        <v>1.5685064494526593</v>
      </c>
      <c r="Q9" s="35" t="s">
        <v>93</v>
      </c>
      <c r="R9" s="36" t="s">
        <v>36</v>
      </c>
      <c r="S9" s="37">
        <v>2.0312958850160214</v>
      </c>
      <c r="U9" s="38" t="s">
        <v>94</v>
      </c>
      <c r="V9" s="36" t="s">
        <v>36</v>
      </c>
      <c r="W9" s="37">
        <v>1.0188421200090874</v>
      </c>
      <c r="Y9" s="35" t="s">
        <v>93</v>
      </c>
      <c r="Z9" s="36" t="s">
        <v>36</v>
      </c>
      <c r="AA9" s="37">
        <v>1.4982343442570041</v>
      </c>
      <c r="AC9" s="38" t="s">
        <v>94</v>
      </c>
      <c r="AD9" s="36" t="s">
        <v>36</v>
      </c>
      <c r="AE9" s="37">
        <v>0.95825424513023127</v>
      </c>
      <c r="AG9" s="35" t="s">
        <v>93</v>
      </c>
      <c r="AH9" s="36" t="s">
        <v>36</v>
      </c>
      <c r="AI9" s="37">
        <v>1.5447972118298254</v>
      </c>
      <c r="AK9" s="38" t="s">
        <v>94</v>
      </c>
      <c r="AL9" s="36" t="s">
        <v>36</v>
      </c>
      <c r="AM9" s="37">
        <v>0.30909113899381957</v>
      </c>
      <c r="AO9" s="35" t="s">
        <v>93</v>
      </c>
      <c r="AP9" s="36" t="s">
        <v>36</v>
      </c>
      <c r="AQ9" s="37">
        <v>5.0743274411028514</v>
      </c>
      <c r="AS9" s="38" t="s">
        <v>94</v>
      </c>
      <c r="AT9" s="36" t="s">
        <v>36</v>
      </c>
      <c r="AU9" s="37">
        <v>2.2861875041331383</v>
      </c>
      <c r="AW9" s="35" t="s">
        <v>93</v>
      </c>
      <c r="AX9" s="36" t="s">
        <v>36</v>
      </c>
      <c r="AY9" s="37">
        <v>3.0430315560868295</v>
      </c>
      <c r="BA9" s="38" t="s">
        <v>94</v>
      </c>
      <c r="BB9" s="36" t="s">
        <v>36</v>
      </c>
      <c r="BC9" s="37">
        <v>1.267345384124051</v>
      </c>
    </row>
    <row r="10" spans="1:55" x14ac:dyDescent="0.3">
      <c r="A10" s="35" t="s">
        <v>93</v>
      </c>
      <c r="B10" s="36" t="s">
        <v>37</v>
      </c>
      <c r="C10" s="37">
        <v>3.1849008250845561</v>
      </c>
      <c r="E10" s="38" t="s">
        <v>94</v>
      </c>
      <c r="F10" s="36" t="s">
        <v>37</v>
      </c>
      <c r="G10" s="37">
        <v>2.4939373623043792</v>
      </c>
      <c r="I10" s="35" t="s">
        <v>93</v>
      </c>
      <c r="J10" s="36" t="s">
        <v>37</v>
      </c>
      <c r="K10" s="37">
        <v>1.1336376100116585</v>
      </c>
      <c r="M10" s="38" t="s">
        <v>94</v>
      </c>
      <c r="N10" s="36" t="s">
        <v>37</v>
      </c>
      <c r="O10" s="37">
        <v>0.88000908722913562</v>
      </c>
      <c r="Q10" s="35" t="s">
        <v>93</v>
      </c>
      <c r="R10" s="36" t="s">
        <v>37</v>
      </c>
      <c r="S10" s="37">
        <v>0.72234369723839331</v>
      </c>
      <c r="U10" s="38" t="s">
        <v>94</v>
      </c>
      <c r="V10" s="36" t="s">
        <v>37</v>
      </c>
      <c r="W10" s="37">
        <v>0.57363188002488397</v>
      </c>
      <c r="Y10" s="35" t="s">
        <v>93</v>
      </c>
      <c r="Z10" s="36" t="s">
        <v>37</v>
      </c>
      <c r="AA10" s="37">
        <v>0.67921373429182852</v>
      </c>
      <c r="AC10" s="38" t="s">
        <v>94</v>
      </c>
      <c r="AD10" s="36" t="s">
        <v>37</v>
      </c>
      <c r="AE10" s="37">
        <v>0.56534571251117904</v>
      </c>
      <c r="AG10" s="35" t="s">
        <v>93</v>
      </c>
      <c r="AH10" s="36" t="s">
        <v>37</v>
      </c>
      <c r="AI10" s="37">
        <v>0.64970578354267583</v>
      </c>
      <c r="AK10" s="38" t="s">
        <v>94</v>
      </c>
      <c r="AL10" s="36" t="s">
        <v>37</v>
      </c>
      <c r="AM10" s="37">
        <v>0.47495068253918071</v>
      </c>
      <c r="AO10" s="35" t="s">
        <v>93</v>
      </c>
      <c r="AP10" s="36" t="s">
        <v>37</v>
      </c>
      <c r="AQ10" s="37">
        <v>2.0512632150728978</v>
      </c>
      <c r="AS10" s="38" t="s">
        <v>94</v>
      </c>
      <c r="AT10" s="36" t="s">
        <v>37</v>
      </c>
      <c r="AU10" s="37">
        <v>1.6139282750752437</v>
      </c>
      <c r="AW10" s="35" t="s">
        <v>93</v>
      </c>
      <c r="AX10" s="36" t="s">
        <v>37</v>
      </c>
      <c r="AY10" s="37">
        <v>1.3289195178345043</v>
      </c>
      <c r="BA10" s="38" t="s">
        <v>94</v>
      </c>
      <c r="BB10" s="36" t="s">
        <v>37</v>
      </c>
      <c r="BC10" s="37">
        <v>1.0402963950503596</v>
      </c>
    </row>
    <row r="11" spans="1:55" x14ac:dyDescent="0.3">
      <c r="A11" s="35" t="s">
        <v>93</v>
      </c>
      <c r="B11" s="36" t="s">
        <v>29</v>
      </c>
      <c r="C11" s="37">
        <v>128.03451886039392</v>
      </c>
      <c r="E11" s="38" t="s">
        <v>94</v>
      </c>
      <c r="F11" s="36" t="s">
        <v>29</v>
      </c>
      <c r="G11" s="37">
        <v>25.382724242307074</v>
      </c>
      <c r="I11" s="35" t="s">
        <v>93</v>
      </c>
      <c r="J11" s="36" t="s">
        <v>29</v>
      </c>
      <c r="K11" s="37">
        <v>41.766611379793702</v>
      </c>
      <c r="M11" s="38" t="s">
        <v>94</v>
      </c>
      <c r="N11" s="36" t="s">
        <v>29</v>
      </c>
      <c r="O11" s="37">
        <v>12.902685256468089</v>
      </c>
      <c r="Q11" s="35" t="s">
        <v>93</v>
      </c>
      <c r="R11" s="36" t="s">
        <v>29</v>
      </c>
      <c r="S11" s="37">
        <v>33.599859068406687</v>
      </c>
      <c r="U11" s="38" t="s">
        <v>94</v>
      </c>
      <c r="V11" s="36" t="s">
        <v>29</v>
      </c>
      <c r="W11" s="37">
        <v>6.9947029520275805</v>
      </c>
      <c r="Y11" s="35" t="s">
        <v>93</v>
      </c>
      <c r="Z11" s="36" t="s">
        <v>29</v>
      </c>
      <c r="AA11" s="37">
        <v>22.990838619498941</v>
      </c>
      <c r="AC11" s="38" t="s">
        <v>94</v>
      </c>
      <c r="AD11" s="36" t="s">
        <v>29</v>
      </c>
      <c r="AE11" s="37">
        <v>1.1494059530797613</v>
      </c>
      <c r="AG11" s="35" t="s">
        <v>93</v>
      </c>
      <c r="AH11" s="36" t="s">
        <v>29</v>
      </c>
      <c r="AI11" s="37">
        <v>29.677209792694576</v>
      </c>
      <c r="AK11" s="38" t="s">
        <v>94</v>
      </c>
      <c r="AL11" s="36" t="s">
        <v>29</v>
      </c>
      <c r="AM11" s="37">
        <v>4.3359300807316439</v>
      </c>
      <c r="AO11" s="35" t="s">
        <v>93</v>
      </c>
      <c r="AP11" s="36" t="s">
        <v>29</v>
      </c>
      <c r="AQ11" s="37">
        <v>86.267907480600201</v>
      </c>
      <c r="AS11" s="38" t="s">
        <v>94</v>
      </c>
      <c r="AT11" s="36" t="s">
        <v>29</v>
      </c>
      <c r="AU11" s="37">
        <v>12.480038985838984</v>
      </c>
      <c r="AW11" s="35" t="s">
        <v>93</v>
      </c>
      <c r="AX11" s="36" t="s">
        <v>29</v>
      </c>
      <c r="AY11" s="37">
        <v>52.668048412193514</v>
      </c>
      <c r="BA11" s="38" t="s">
        <v>94</v>
      </c>
      <c r="BB11" s="36" t="s">
        <v>29</v>
      </c>
      <c r="BC11" s="37">
        <v>5.4853360338114054</v>
      </c>
    </row>
    <row r="12" spans="1:55" x14ac:dyDescent="0.3">
      <c r="A12" s="35" t="s">
        <v>93</v>
      </c>
      <c r="B12" s="36" t="s">
        <v>96</v>
      </c>
      <c r="C12" s="37">
        <v>1.7667276003128281</v>
      </c>
      <c r="E12" s="38" t="s">
        <v>94</v>
      </c>
      <c r="F12" s="36" t="s">
        <v>96</v>
      </c>
      <c r="G12" s="37">
        <v>1.330912545106324</v>
      </c>
      <c r="I12" s="35" t="s">
        <v>93</v>
      </c>
      <c r="J12" s="36" t="s">
        <v>96</v>
      </c>
      <c r="K12" s="37">
        <v>0.38449387491224074</v>
      </c>
      <c r="M12" s="38" t="s">
        <v>94</v>
      </c>
      <c r="N12" s="36" t="s">
        <v>96</v>
      </c>
      <c r="O12" s="37">
        <v>0.27529121291211667</v>
      </c>
      <c r="Q12" s="35" t="s">
        <v>93</v>
      </c>
      <c r="R12" s="36" t="s">
        <v>96</v>
      </c>
      <c r="S12" s="37">
        <v>0.45739755873760896</v>
      </c>
      <c r="U12" s="38" t="s">
        <v>94</v>
      </c>
      <c r="V12" s="36" t="s">
        <v>96</v>
      </c>
      <c r="W12" s="37">
        <v>0.3306597833791079</v>
      </c>
      <c r="Y12" s="35" t="s">
        <v>93</v>
      </c>
      <c r="Z12" s="36" t="s">
        <v>96</v>
      </c>
      <c r="AA12" s="37">
        <v>0.47619533140000525</v>
      </c>
      <c r="AC12" s="38" t="s">
        <v>94</v>
      </c>
      <c r="AD12" s="36" t="s">
        <v>96</v>
      </c>
      <c r="AE12" s="37">
        <v>0.37077731051806695</v>
      </c>
      <c r="AG12" s="35" t="s">
        <v>93</v>
      </c>
      <c r="AH12" s="36" t="s">
        <v>96</v>
      </c>
      <c r="AI12" s="37">
        <v>0.44864083526297327</v>
      </c>
      <c r="AK12" s="38" t="s">
        <v>94</v>
      </c>
      <c r="AL12" s="36" t="s">
        <v>96</v>
      </c>
      <c r="AM12" s="37">
        <v>0.35418423829703261</v>
      </c>
      <c r="AO12" s="35" t="s">
        <v>93</v>
      </c>
      <c r="AP12" s="36" t="s">
        <v>96</v>
      </c>
      <c r="AQ12" s="37">
        <v>1.3822337254005874</v>
      </c>
      <c r="AS12" s="38" t="s">
        <v>94</v>
      </c>
      <c r="AT12" s="36" t="s">
        <v>96</v>
      </c>
      <c r="AU12" s="37">
        <v>1.0556213321942074</v>
      </c>
      <c r="AW12" s="35" t="s">
        <v>93</v>
      </c>
      <c r="AX12" s="36" t="s">
        <v>96</v>
      </c>
      <c r="AY12" s="37">
        <v>0.92483616666297852</v>
      </c>
      <c r="BA12" s="38" t="s">
        <v>94</v>
      </c>
      <c r="BB12" s="36" t="s">
        <v>96</v>
      </c>
      <c r="BC12" s="37">
        <v>0.72496154881509955</v>
      </c>
    </row>
    <row r="13" spans="1:55" x14ac:dyDescent="0.3">
      <c r="A13" s="35" t="s">
        <v>93</v>
      </c>
      <c r="B13" s="36" t="s">
        <v>97</v>
      </c>
      <c r="C13" s="37">
        <v>2.8693714221078017</v>
      </c>
      <c r="E13" s="38" t="s">
        <v>94</v>
      </c>
      <c r="F13" s="36" t="s">
        <v>97</v>
      </c>
      <c r="G13" s="37">
        <v>0</v>
      </c>
      <c r="I13" s="35" t="s">
        <v>93</v>
      </c>
      <c r="J13" s="36" t="s">
        <v>97</v>
      </c>
      <c r="K13" s="37">
        <v>0.39627018968491778</v>
      </c>
      <c r="M13" s="38" t="s">
        <v>94</v>
      </c>
      <c r="N13" s="36" t="s">
        <v>97</v>
      </c>
      <c r="O13" s="37">
        <v>0</v>
      </c>
      <c r="Q13" s="35" t="s">
        <v>93</v>
      </c>
      <c r="R13" s="36" t="s">
        <v>97</v>
      </c>
      <c r="S13" s="37">
        <v>0.52961242281856724</v>
      </c>
      <c r="U13" s="38" t="s">
        <v>94</v>
      </c>
      <c r="V13" s="36" t="s">
        <v>97</v>
      </c>
      <c r="W13" s="37">
        <v>0</v>
      </c>
      <c r="Y13" s="35" t="s">
        <v>93</v>
      </c>
      <c r="Z13" s="36" t="s">
        <v>97</v>
      </c>
      <c r="AA13" s="37">
        <v>0.83967364768458985</v>
      </c>
      <c r="AC13" s="38" t="s">
        <v>94</v>
      </c>
      <c r="AD13" s="36" t="s">
        <v>97</v>
      </c>
      <c r="AE13" s="37">
        <v>0</v>
      </c>
      <c r="AG13" s="35" t="s">
        <v>93</v>
      </c>
      <c r="AH13" s="36" t="s">
        <v>97</v>
      </c>
      <c r="AI13" s="37">
        <v>1.103815161919727</v>
      </c>
      <c r="AK13" s="38" t="s">
        <v>94</v>
      </c>
      <c r="AL13" s="36" t="s">
        <v>97</v>
      </c>
      <c r="AM13" s="37">
        <v>0</v>
      </c>
      <c r="AO13" s="35" t="s">
        <v>93</v>
      </c>
      <c r="AP13" s="36" t="s">
        <v>97</v>
      </c>
      <c r="AQ13" s="37">
        <v>2.4731012324228843</v>
      </c>
      <c r="AS13" s="38" t="s">
        <v>94</v>
      </c>
      <c r="AT13" s="36" t="s">
        <v>97</v>
      </c>
      <c r="AU13" s="37">
        <v>0</v>
      </c>
      <c r="AW13" s="35" t="s">
        <v>93</v>
      </c>
      <c r="AX13" s="36" t="s">
        <v>97</v>
      </c>
      <c r="AY13" s="37">
        <v>1.9434888096043168</v>
      </c>
      <c r="BA13" s="38" t="s">
        <v>94</v>
      </c>
      <c r="BB13" s="36" t="s">
        <v>97</v>
      </c>
      <c r="BC13" s="37">
        <v>0</v>
      </c>
    </row>
    <row r="14" spans="1:55" x14ac:dyDescent="0.3">
      <c r="A14" s="35" t="s">
        <v>93</v>
      </c>
      <c r="B14" s="36" t="s">
        <v>98</v>
      </c>
      <c r="C14" s="37">
        <v>0.30580553229577934</v>
      </c>
      <c r="E14" s="38" t="s">
        <v>94</v>
      </c>
      <c r="F14" s="36" t="s">
        <v>98</v>
      </c>
      <c r="G14" s="37">
        <v>0.23649647156947945</v>
      </c>
      <c r="I14" s="35" t="s">
        <v>93</v>
      </c>
      <c r="J14" s="36" t="s">
        <v>98</v>
      </c>
      <c r="K14" s="37">
        <v>5.3894558321492245E-2</v>
      </c>
      <c r="M14" s="38" t="s">
        <v>94</v>
      </c>
      <c r="N14" s="36" t="s">
        <v>98</v>
      </c>
      <c r="O14" s="37">
        <v>4.1199588474326254E-2</v>
      </c>
      <c r="Q14" s="35" t="s">
        <v>93</v>
      </c>
      <c r="R14" s="36" t="s">
        <v>98</v>
      </c>
      <c r="S14" s="37">
        <v>7.9718651013592545E-2</v>
      </c>
      <c r="U14" s="38" t="s">
        <v>94</v>
      </c>
      <c r="V14" s="36" t="s">
        <v>98</v>
      </c>
      <c r="W14" s="37">
        <v>6.4677392231239902E-2</v>
      </c>
      <c r="Y14" s="35" t="s">
        <v>93</v>
      </c>
      <c r="Z14" s="36" t="s">
        <v>98</v>
      </c>
      <c r="AA14" s="37">
        <v>6.2125031777401085E-2</v>
      </c>
      <c r="AC14" s="38" t="s">
        <v>94</v>
      </c>
      <c r="AD14" s="36" t="s">
        <v>98</v>
      </c>
      <c r="AE14" s="37">
        <v>4.8331131001462496E-2</v>
      </c>
      <c r="AG14" s="35" t="s">
        <v>93</v>
      </c>
      <c r="AH14" s="36" t="s">
        <v>98</v>
      </c>
      <c r="AI14" s="37">
        <v>0.11006729118329348</v>
      </c>
      <c r="AK14" s="38" t="s">
        <v>94</v>
      </c>
      <c r="AL14" s="36" t="s">
        <v>98</v>
      </c>
      <c r="AM14" s="37">
        <v>8.2288359862450797E-2</v>
      </c>
      <c r="AO14" s="35" t="s">
        <v>93</v>
      </c>
      <c r="AP14" s="36" t="s">
        <v>98</v>
      </c>
      <c r="AQ14" s="37">
        <v>0.25191097397428708</v>
      </c>
      <c r="AS14" s="38" t="s">
        <v>94</v>
      </c>
      <c r="AT14" s="36" t="s">
        <v>98</v>
      </c>
      <c r="AU14" s="37">
        <v>0.1952968830951532</v>
      </c>
      <c r="AW14" s="35" t="s">
        <v>93</v>
      </c>
      <c r="AX14" s="36" t="s">
        <v>98</v>
      </c>
      <c r="AY14" s="37">
        <v>0.17219232296069456</v>
      </c>
      <c r="BA14" s="38" t="s">
        <v>94</v>
      </c>
      <c r="BB14" s="36" t="s">
        <v>98</v>
      </c>
      <c r="BC14" s="37">
        <v>0.13061949086391328</v>
      </c>
    </row>
    <row r="15" spans="1:55" x14ac:dyDescent="0.3">
      <c r="A15" s="35" t="s">
        <v>93</v>
      </c>
      <c r="B15" s="36" t="s">
        <v>99</v>
      </c>
      <c r="C15" s="37">
        <v>0.78686767321272244</v>
      </c>
      <c r="E15" s="38" t="s">
        <v>94</v>
      </c>
      <c r="F15" s="36" t="s">
        <v>99</v>
      </c>
      <c r="G15" s="37">
        <v>0.66830362317456349</v>
      </c>
      <c r="I15" s="35" t="s">
        <v>93</v>
      </c>
      <c r="J15" s="36" t="s">
        <v>99</v>
      </c>
      <c r="K15" s="37">
        <v>0.32668546857781322</v>
      </c>
      <c r="M15" s="38" t="s">
        <v>94</v>
      </c>
      <c r="N15" s="36" t="s">
        <v>99</v>
      </c>
      <c r="O15" s="37">
        <v>0.29226886145596687</v>
      </c>
      <c r="Q15" s="35" t="s">
        <v>93</v>
      </c>
      <c r="R15" s="36" t="s">
        <v>99</v>
      </c>
      <c r="S15" s="37">
        <v>0.20692822317532422</v>
      </c>
      <c r="U15" s="38" t="s">
        <v>94</v>
      </c>
      <c r="V15" s="36" t="s">
        <v>99</v>
      </c>
      <c r="W15" s="37">
        <v>0.17642426641753534</v>
      </c>
      <c r="Y15" s="35" t="s">
        <v>93</v>
      </c>
      <c r="Z15" s="36" t="s">
        <v>99</v>
      </c>
      <c r="AA15" s="37">
        <v>0.1263277071624074</v>
      </c>
      <c r="AC15" s="38" t="s">
        <v>94</v>
      </c>
      <c r="AD15" s="36" t="s">
        <v>99</v>
      </c>
      <c r="AE15" s="37">
        <v>0.10166413309755361</v>
      </c>
      <c r="AG15" s="35" t="s">
        <v>93</v>
      </c>
      <c r="AH15" s="36" t="s">
        <v>99</v>
      </c>
      <c r="AI15" s="37">
        <v>0.12692627429717757</v>
      </c>
      <c r="AK15" s="38" t="s">
        <v>94</v>
      </c>
      <c r="AL15" s="36" t="s">
        <v>99</v>
      </c>
      <c r="AM15" s="37">
        <v>9.7946362203507706E-2</v>
      </c>
      <c r="AO15" s="35" t="s">
        <v>93</v>
      </c>
      <c r="AP15" s="36" t="s">
        <v>99</v>
      </c>
      <c r="AQ15" s="37">
        <v>0.46018220463490916</v>
      </c>
      <c r="AS15" s="38" t="s">
        <v>94</v>
      </c>
      <c r="AT15" s="36" t="s">
        <v>99</v>
      </c>
      <c r="AU15" s="37">
        <v>0.37603476171859668</v>
      </c>
      <c r="AW15" s="35" t="s">
        <v>93</v>
      </c>
      <c r="AX15" s="36" t="s">
        <v>99</v>
      </c>
      <c r="AY15" s="37">
        <v>0.253253981459585</v>
      </c>
      <c r="BA15" s="38" t="s">
        <v>94</v>
      </c>
      <c r="BB15" s="36" t="s">
        <v>99</v>
      </c>
      <c r="BC15" s="37">
        <v>0.19961049530106131</v>
      </c>
    </row>
    <row r="16" spans="1:55" x14ac:dyDescent="0.3">
      <c r="A16" s="35" t="s">
        <v>93</v>
      </c>
      <c r="B16" s="36" t="s">
        <v>100</v>
      </c>
      <c r="C16" s="37">
        <v>0.24056354464969787</v>
      </c>
      <c r="E16" s="38" t="s">
        <v>94</v>
      </c>
      <c r="F16" s="36" t="s">
        <v>100</v>
      </c>
      <c r="G16" s="37">
        <v>0.19545205589022185</v>
      </c>
      <c r="I16" s="35" t="s">
        <v>93</v>
      </c>
      <c r="J16" s="36" t="s">
        <v>100</v>
      </c>
      <c r="K16" s="37">
        <v>2.7152655574213414E-2</v>
      </c>
      <c r="M16" s="38" t="s">
        <v>94</v>
      </c>
      <c r="N16" s="36" t="s">
        <v>100</v>
      </c>
      <c r="O16" s="37">
        <v>1.6674164309743871E-2</v>
      </c>
      <c r="Q16" s="35" t="s">
        <v>93</v>
      </c>
      <c r="R16" s="36" t="s">
        <v>100</v>
      </c>
      <c r="S16" s="37">
        <v>3.9792052435917186E-2</v>
      </c>
      <c r="U16" s="38" t="s">
        <v>94</v>
      </c>
      <c r="V16" s="36" t="s">
        <v>100</v>
      </c>
      <c r="W16" s="37">
        <v>3.2523466480866951E-2</v>
      </c>
      <c r="Y16" s="35" t="s">
        <v>93</v>
      </c>
      <c r="Z16" s="36" t="s">
        <v>100</v>
      </c>
      <c r="AA16" s="37">
        <v>5.4991785764480147E-2</v>
      </c>
      <c r="AC16" s="38" t="s">
        <v>94</v>
      </c>
      <c r="AD16" s="36" t="s">
        <v>100</v>
      </c>
      <c r="AE16" s="37">
        <v>4.7556177691080156E-2</v>
      </c>
      <c r="AG16" s="35" t="s">
        <v>93</v>
      </c>
      <c r="AH16" s="36" t="s">
        <v>100</v>
      </c>
      <c r="AI16" s="37">
        <v>0.11862705087508713</v>
      </c>
      <c r="AK16" s="38" t="s">
        <v>94</v>
      </c>
      <c r="AL16" s="36" t="s">
        <v>100</v>
      </c>
      <c r="AM16" s="37">
        <v>9.8698247408530879E-2</v>
      </c>
      <c r="AO16" s="35" t="s">
        <v>93</v>
      </c>
      <c r="AP16" s="36" t="s">
        <v>100</v>
      </c>
      <c r="AQ16" s="37">
        <v>0.21341088907548444</v>
      </c>
      <c r="AS16" s="38" t="s">
        <v>94</v>
      </c>
      <c r="AT16" s="36" t="s">
        <v>100</v>
      </c>
      <c r="AU16" s="37">
        <v>0.17877789158047797</v>
      </c>
      <c r="AW16" s="35" t="s">
        <v>93</v>
      </c>
      <c r="AX16" s="36" t="s">
        <v>100</v>
      </c>
      <c r="AY16" s="37">
        <v>0.17361883663956729</v>
      </c>
      <c r="BA16" s="38" t="s">
        <v>94</v>
      </c>
      <c r="BB16" s="36" t="s">
        <v>100</v>
      </c>
      <c r="BC16" s="37">
        <v>0.14625442509961104</v>
      </c>
    </row>
    <row r="17" spans="1:55" x14ac:dyDescent="0.3">
      <c r="A17" s="35" t="s">
        <v>93</v>
      </c>
      <c r="B17" s="36" t="s">
        <v>101</v>
      </c>
      <c r="C17" s="37">
        <v>4.0361941276022897</v>
      </c>
      <c r="E17" s="38" t="s">
        <v>94</v>
      </c>
      <c r="F17" s="36" t="s">
        <v>101</v>
      </c>
      <c r="G17" s="37">
        <v>-1.7979959863671771</v>
      </c>
      <c r="I17" s="35" t="s">
        <v>93</v>
      </c>
      <c r="J17" s="36" t="s">
        <v>101</v>
      </c>
      <c r="K17" s="37">
        <v>1.0874600123993219</v>
      </c>
      <c r="M17" s="38" t="s">
        <v>94</v>
      </c>
      <c r="N17" s="36" t="s">
        <v>101</v>
      </c>
      <c r="O17" s="37">
        <v>-0.39797578923157106</v>
      </c>
      <c r="Q17" s="35" t="s">
        <v>93</v>
      </c>
      <c r="R17" s="36" t="s">
        <v>101</v>
      </c>
      <c r="S17" s="37">
        <v>0.96633570879980446</v>
      </c>
      <c r="U17" s="38" t="s">
        <v>94</v>
      </c>
      <c r="V17" s="36" t="s">
        <v>101</v>
      </c>
      <c r="W17" s="37">
        <v>-0.39416176341322573</v>
      </c>
      <c r="Y17" s="35" t="s">
        <v>93</v>
      </c>
      <c r="Z17" s="36" t="s">
        <v>101</v>
      </c>
      <c r="AA17" s="37">
        <v>0.95278857018594421</v>
      </c>
      <c r="AC17" s="38" t="s">
        <v>94</v>
      </c>
      <c r="AD17" s="36" t="s">
        <v>101</v>
      </c>
      <c r="AE17" s="37">
        <v>-0.44351085282669755</v>
      </c>
      <c r="AG17" s="35" t="s">
        <v>93</v>
      </c>
      <c r="AH17" s="36" t="s">
        <v>101</v>
      </c>
      <c r="AI17" s="37">
        <v>1.0296098362172192</v>
      </c>
      <c r="AK17" s="38" t="s">
        <v>94</v>
      </c>
      <c r="AL17" s="36" t="s">
        <v>101</v>
      </c>
      <c r="AM17" s="37">
        <v>-0.56234758089568193</v>
      </c>
      <c r="AO17" s="35" t="s">
        <v>93</v>
      </c>
      <c r="AP17" s="36" t="s">
        <v>101</v>
      </c>
      <c r="AQ17" s="37">
        <v>2.948734115202968</v>
      </c>
      <c r="AS17" s="38" t="s">
        <v>94</v>
      </c>
      <c r="AT17" s="36" t="s">
        <v>101</v>
      </c>
      <c r="AU17" s="37">
        <v>-1.4000201971356052</v>
      </c>
      <c r="AW17" s="35" t="s">
        <v>93</v>
      </c>
      <c r="AX17" s="36" t="s">
        <v>101</v>
      </c>
      <c r="AY17" s="37">
        <v>1.9823984064031634</v>
      </c>
      <c r="BA17" s="38" t="s">
        <v>94</v>
      </c>
      <c r="BB17" s="36" t="s">
        <v>101</v>
      </c>
      <c r="BC17" s="37">
        <v>-1.0058584337223795</v>
      </c>
    </row>
    <row r="18" spans="1:55" x14ac:dyDescent="0.3">
      <c r="A18" s="35" t="s">
        <v>93</v>
      </c>
      <c r="B18" s="36" t="s">
        <v>102</v>
      </c>
      <c r="C18" s="37">
        <v>1.1920303215572283</v>
      </c>
      <c r="E18" s="38" t="s">
        <v>94</v>
      </c>
      <c r="F18" s="36" t="s">
        <v>102</v>
      </c>
      <c r="G18" s="37">
        <v>0.91206872295656161</v>
      </c>
      <c r="I18" s="35" t="s">
        <v>93</v>
      </c>
      <c r="J18" s="36" t="s">
        <v>102</v>
      </c>
      <c r="K18" s="37">
        <v>0.19589113969908906</v>
      </c>
      <c r="M18" s="38" t="s">
        <v>94</v>
      </c>
      <c r="N18" s="36" t="s">
        <v>102</v>
      </c>
      <c r="O18" s="37">
        <v>0.14623796992340057</v>
      </c>
      <c r="Q18" s="35" t="s">
        <v>93</v>
      </c>
      <c r="R18" s="36" t="s">
        <v>102</v>
      </c>
      <c r="S18" s="37">
        <v>0.2693912222624531</v>
      </c>
      <c r="U18" s="38" t="s">
        <v>94</v>
      </c>
      <c r="V18" s="36" t="s">
        <v>102</v>
      </c>
      <c r="W18" s="37">
        <v>0.2072228585936752</v>
      </c>
      <c r="Y18" s="35" t="s">
        <v>93</v>
      </c>
      <c r="Z18" s="36" t="s">
        <v>102</v>
      </c>
      <c r="AA18" s="37">
        <v>0.36390360905684238</v>
      </c>
      <c r="AC18" s="38" t="s">
        <v>94</v>
      </c>
      <c r="AD18" s="36" t="s">
        <v>102</v>
      </c>
      <c r="AE18" s="37">
        <v>0.28391118588824826</v>
      </c>
      <c r="AG18" s="35" t="s">
        <v>93</v>
      </c>
      <c r="AH18" s="36" t="s">
        <v>102</v>
      </c>
      <c r="AI18" s="37">
        <v>0.36284435053884384</v>
      </c>
      <c r="AK18" s="38" t="s">
        <v>94</v>
      </c>
      <c r="AL18" s="36" t="s">
        <v>102</v>
      </c>
      <c r="AM18" s="37">
        <v>0.27469670855123757</v>
      </c>
      <c r="AO18" s="35" t="s">
        <v>93</v>
      </c>
      <c r="AP18" s="36" t="s">
        <v>102</v>
      </c>
      <c r="AQ18" s="37">
        <v>0.99613918185813932</v>
      </c>
      <c r="AS18" s="38" t="s">
        <v>94</v>
      </c>
      <c r="AT18" s="36" t="s">
        <v>102</v>
      </c>
      <c r="AU18" s="37">
        <v>0.76583075303316095</v>
      </c>
      <c r="AW18" s="35" t="s">
        <v>93</v>
      </c>
      <c r="AX18" s="36" t="s">
        <v>102</v>
      </c>
      <c r="AY18" s="37">
        <v>0.72674795959568628</v>
      </c>
      <c r="BA18" s="38" t="s">
        <v>94</v>
      </c>
      <c r="BB18" s="36" t="s">
        <v>102</v>
      </c>
      <c r="BC18" s="37">
        <v>0.55860789443948589</v>
      </c>
    </row>
    <row r="19" spans="1:55" x14ac:dyDescent="0.3">
      <c r="A19" s="35" t="s">
        <v>93</v>
      </c>
      <c r="B19" s="36" t="s">
        <v>103</v>
      </c>
      <c r="C19" s="37">
        <v>1.8544497504544009</v>
      </c>
      <c r="E19" s="38" t="s">
        <v>94</v>
      </c>
      <c r="F19" s="36" t="s">
        <v>103</v>
      </c>
      <c r="G19" s="37">
        <v>0.86498621767895489</v>
      </c>
      <c r="I19" s="35" t="s">
        <v>93</v>
      </c>
      <c r="J19" s="36" t="s">
        <v>103</v>
      </c>
      <c r="K19" s="37">
        <v>0.40833439883292366</v>
      </c>
      <c r="M19" s="38" t="s">
        <v>94</v>
      </c>
      <c r="N19" s="36" t="s">
        <v>103</v>
      </c>
      <c r="O19" s="37">
        <v>0.21499477023832292</v>
      </c>
      <c r="Q19" s="35" t="s">
        <v>93</v>
      </c>
      <c r="R19" s="36" t="s">
        <v>103</v>
      </c>
      <c r="S19" s="37">
        <v>0.49237739435848604</v>
      </c>
      <c r="U19" s="38" t="s">
        <v>94</v>
      </c>
      <c r="V19" s="36" t="s">
        <v>103</v>
      </c>
      <c r="W19" s="37">
        <v>0.24493478087333881</v>
      </c>
      <c r="Y19" s="35" t="s">
        <v>93</v>
      </c>
      <c r="Z19" s="36" t="s">
        <v>103</v>
      </c>
      <c r="AA19" s="37">
        <v>0.47302261386059985</v>
      </c>
      <c r="AC19" s="38" t="s">
        <v>94</v>
      </c>
      <c r="AD19" s="36" t="s">
        <v>103</v>
      </c>
      <c r="AE19" s="37">
        <v>0.20010666031834468</v>
      </c>
      <c r="AG19" s="35" t="s">
        <v>93</v>
      </c>
      <c r="AH19" s="36" t="s">
        <v>103</v>
      </c>
      <c r="AI19" s="37">
        <v>0.48071534340239119</v>
      </c>
      <c r="AK19" s="38" t="s">
        <v>94</v>
      </c>
      <c r="AL19" s="36" t="s">
        <v>103</v>
      </c>
      <c r="AM19" s="37">
        <v>0.20495000624894841</v>
      </c>
      <c r="AO19" s="35" t="s">
        <v>93</v>
      </c>
      <c r="AP19" s="36" t="s">
        <v>103</v>
      </c>
      <c r="AQ19" s="37">
        <v>1.4461153516214771</v>
      </c>
      <c r="AS19" s="38" t="s">
        <v>94</v>
      </c>
      <c r="AT19" s="36" t="s">
        <v>103</v>
      </c>
      <c r="AU19" s="37">
        <v>0.64999144744063186</v>
      </c>
      <c r="AW19" s="35" t="s">
        <v>93</v>
      </c>
      <c r="AX19" s="36" t="s">
        <v>103</v>
      </c>
      <c r="AY19" s="37">
        <v>0.95373795726299104</v>
      </c>
      <c r="BA19" s="38" t="s">
        <v>94</v>
      </c>
      <c r="BB19" s="36" t="s">
        <v>103</v>
      </c>
      <c r="BC19" s="37">
        <v>0.40505666656729311</v>
      </c>
    </row>
    <row r="20" spans="1:55" x14ac:dyDescent="0.3">
      <c r="A20" s="35" t="s">
        <v>93</v>
      </c>
      <c r="B20" s="36" t="s">
        <v>104</v>
      </c>
      <c r="C20" s="37">
        <v>0.47214640151981024</v>
      </c>
      <c r="E20" s="38" t="s">
        <v>94</v>
      </c>
      <c r="F20" s="36" t="s">
        <v>104</v>
      </c>
      <c r="G20" s="37">
        <v>0.21856671575804126</v>
      </c>
      <c r="I20" s="35" t="s">
        <v>93</v>
      </c>
      <c r="J20" s="36" t="s">
        <v>104</v>
      </c>
      <c r="K20" s="37">
        <v>0.10803371849163625</v>
      </c>
      <c r="M20" s="38" t="s">
        <v>94</v>
      </c>
      <c r="N20" s="36" t="s">
        <v>104</v>
      </c>
      <c r="O20" s="37">
        <v>3.5184073256667378E-2</v>
      </c>
      <c r="Q20" s="35" t="s">
        <v>93</v>
      </c>
      <c r="R20" s="36" t="s">
        <v>104</v>
      </c>
      <c r="S20" s="37">
        <v>0.1153497530677929</v>
      </c>
      <c r="U20" s="38" t="s">
        <v>94</v>
      </c>
      <c r="V20" s="36" t="s">
        <v>104</v>
      </c>
      <c r="W20" s="37">
        <v>4.8364800488270604E-2</v>
      </c>
      <c r="Y20" s="35" t="s">
        <v>93</v>
      </c>
      <c r="Z20" s="36" t="s">
        <v>104</v>
      </c>
      <c r="AA20" s="37">
        <v>0.11503984862031962</v>
      </c>
      <c r="AC20" s="38" t="s">
        <v>94</v>
      </c>
      <c r="AD20" s="36" t="s">
        <v>104</v>
      </c>
      <c r="AE20" s="37">
        <v>5.06036451995239E-2</v>
      </c>
      <c r="AG20" s="35" t="s">
        <v>93</v>
      </c>
      <c r="AH20" s="36" t="s">
        <v>104</v>
      </c>
      <c r="AI20" s="37">
        <v>0.13372308134006142</v>
      </c>
      <c r="AK20" s="38" t="s">
        <v>94</v>
      </c>
      <c r="AL20" s="36" t="s">
        <v>104</v>
      </c>
      <c r="AM20" s="37">
        <v>8.4414196813579381E-2</v>
      </c>
      <c r="AO20" s="35" t="s">
        <v>93</v>
      </c>
      <c r="AP20" s="36" t="s">
        <v>104</v>
      </c>
      <c r="AQ20" s="37">
        <v>0.3641126830281739</v>
      </c>
      <c r="AS20" s="38" t="s">
        <v>94</v>
      </c>
      <c r="AT20" s="36" t="s">
        <v>104</v>
      </c>
      <c r="AU20" s="37">
        <v>0.18338264250137387</v>
      </c>
      <c r="AW20" s="35" t="s">
        <v>93</v>
      </c>
      <c r="AX20" s="36" t="s">
        <v>104</v>
      </c>
      <c r="AY20" s="37">
        <v>0.24876292996038102</v>
      </c>
      <c r="BA20" s="38" t="s">
        <v>94</v>
      </c>
      <c r="BB20" s="36" t="s">
        <v>104</v>
      </c>
      <c r="BC20" s="37">
        <v>0.1350178420131033</v>
      </c>
    </row>
    <row r="21" spans="1:55" x14ac:dyDescent="0.3">
      <c r="A21" s="35" t="s">
        <v>93</v>
      </c>
      <c r="B21" s="36" t="s">
        <v>105</v>
      </c>
      <c r="C21" s="37">
        <v>1.3486463032083138</v>
      </c>
      <c r="E21" s="38" t="s">
        <v>94</v>
      </c>
      <c r="F21" s="36" t="s">
        <v>105</v>
      </c>
      <c r="G21" s="37">
        <v>1.1331974811908536</v>
      </c>
      <c r="I21" s="35" t="s">
        <v>93</v>
      </c>
      <c r="J21" s="36" t="s">
        <v>105</v>
      </c>
      <c r="K21" s="37">
        <v>0.39952168612733485</v>
      </c>
      <c r="M21" s="38" t="s">
        <v>94</v>
      </c>
      <c r="N21" s="36" t="s">
        <v>105</v>
      </c>
      <c r="O21" s="37">
        <v>0.34669761304417007</v>
      </c>
      <c r="Q21" s="35" t="s">
        <v>93</v>
      </c>
      <c r="R21" s="36" t="s">
        <v>105</v>
      </c>
      <c r="S21" s="37">
        <v>0.41196976839257959</v>
      </c>
      <c r="U21" s="38" t="s">
        <v>94</v>
      </c>
      <c r="V21" s="36" t="s">
        <v>105</v>
      </c>
      <c r="W21" s="37">
        <v>0.35238060282538486</v>
      </c>
      <c r="Y21" s="35" t="s">
        <v>93</v>
      </c>
      <c r="Z21" s="36" t="s">
        <v>105</v>
      </c>
      <c r="AA21" s="37">
        <v>0.30001768116243199</v>
      </c>
      <c r="AC21" s="38" t="s">
        <v>94</v>
      </c>
      <c r="AD21" s="36" t="s">
        <v>105</v>
      </c>
      <c r="AE21" s="37">
        <v>0.25211655612828704</v>
      </c>
      <c r="AG21" s="35" t="s">
        <v>93</v>
      </c>
      <c r="AH21" s="36" t="s">
        <v>105</v>
      </c>
      <c r="AI21" s="37">
        <v>0.23713716752596742</v>
      </c>
      <c r="AK21" s="38" t="s">
        <v>94</v>
      </c>
      <c r="AL21" s="36" t="s">
        <v>105</v>
      </c>
      <c r="AM21" s="37">
        <v>0.1820027091930117</v>
      </c>
      <c r="AO21" s="35" t="s">
        <v>93</v>
      </c>
      <c r="AP21" s="36" t="s">
        <v>105</v>
      </c>
      <c r="AQ21" s="37">
        <v>0.94912461708097906</v>
      </c>
      <c r="AS21" s="38" t="s">
        <v>94</v>
      </c>
      <c r="AT21" s="36" t="s">
        <v>105</v>
      </c>
      <c r="AU21" s="37">
        <v>0.78649986814668349</v>
      </c>
      <c r="AW21" s="35" t="s">
        <v>93</v>
      </c>
      <c r="AX21" s="36" t="s">
        <v>105</v>
      </c>
      <c r="AY21" s="37">
        <v>0.53715484868839947</v>
      </c>
      <c r="BA21" s="38" t="s">
        <v>94</v>
      </c>
      <c r="BB21" s="36" t="s">
        <v>105</v>
      </c>
      <c r="BC21" s="37">
        <v>0.43411926532129874</v>
      </c>
    </row>
    <row r="22" spans="1:55" x14ac:dyDescent="0.3">
      <c r="A22" s="35" t="s">
        <v>93</v>
      </c>
      <c r="B22" s="36" t="s">
        <v>106</v>
      </c>
      <c r="C22" s="37">
        <v>1.6641031177757348</v>
      </c>
      <c r="E22" s="38" t="s">
        <v>94</v>
      </c>
      <c r="F22" s="36" t="s">
        <v>106</v>
      </c>
      <c r="G22" s="37">
        <v>1.2713836032004429</v>
      </c>
      <c r="I22" s="35" t="s">
        <v>93</v>
      </c>
      <c r="J22" s="36" t="s">
        <v>106</v>
      </c>
      <c r="K22" s="37">
        <v>0.5429005634794537</v>
      </c>
      <c r="M22" s="38" t="s">
        <v>94</v>
      </c>
      <c r="N22" s="36" t="s">
        <v>106</v>
      </c>
      <c r="O22" s="37">
        <v>0.45523470102215841</v>
      </c>
      <c r="Q22" s="35" t="s">
        <v>93</v>
      </c>
      <c r="R22" s="36" t="s">
        <v>106</v>
      </c>
      <c r="S22" s="37">
        <v>0.52205070803390297</v>
      </c>
      <c r="U22" s="38" t="s">
        <v>94</v>
      </c>
      <c r="V22" s="36" t="s">
        <v>106</v>
      </c>
      <c r="W22" s="37">
        <v>0.42790586060836128</v>
      </c>
      <c r="Y22" s="35" t="s">
        <v>93</v>
      </c>
      <c r="Z22" s="36" t="s">
        <v>106</v>
      </c>
      <c r="AA22" s="37">
        <v>0.3234776556981438</v>
      </c>
      <c r="AC22" s="38" t="s">
        <v>94</v>
      </c>
      <c r="AD22" s="36" t="s">
        <v>106</v>
      </c>
      <c r="AE22" s="37">
        <v>0.22283119553518665</v>
      </c>
      <c r="AG22" s="35" t="s">
        <v>93</v>
      </c>
      <c r="AH22" s="36" t="s">
        <v>106</v>
      </c>
      <c r="AI22" s="37">
        <v>0.27567419056423453</v>
      </c>
      <c r="AK22" s="38" t="s">
        <v>94</v>
      </c>
      <c r="AL22" s="36" t="s">
        <v>106</v>
      </c>
      <c r="AM22" s="37">
        <v>0.16541184603473633</v>
      </c>
      <c r="AO22" s="35" t="s">
        <v>93</v>
      </c>
      <c r="AP22" s="36" t="s">
        <v>106</v>
      </c>
      <c r="AQ22" s="37">
        <v>1.1212025542962814</v>
      </c>
      <c r="AS22" s="38" t="s">
        <v>94</v>
      </c>
      <c r="AT22" s="36" t="s">
        <v>106</v>
      </c>
      <c r="AU22" s="37">
        <v>0.81614890217828429</v>
      </c>
      <c r="AW22" s="35" t="s">
        <v>93</v>
      </c>
      <c r="AX22" s="36" t="s">
        <v>106</v>
      </c>
      <c r="AY22" s="37">
        <v>0.59915184626237838</v>
      </c>
      <c r="BA22" s="38" t="s">
        <v>94</v>
      </c>
      <c r="BB22" s="36" t="s">
        <v>106</v>
      </c>
      <c r="BC22" s="37">
        <v>0.38824304156992295</v>
      </c>
    </row>
    <row r="23" spans="1:55" x14ac:dyDescent="0.3">
      <c r="A23" s="35" t="s">
        <v>93</v>
      </c>
      <c r="B23" s="36" t="s">
        <v>107</v>
      </c>
      <c r="C23" s="37">
        <v>0</v>
      </c>
      <c r="E23" s="38" t="s">
        <v>94</v>
      </c>
      <c r="F23" s="36" t="s">
        <v>107</v>
      </c>
      <c r="G23" s="37">
        <v>-2.7912629788091711E-2</v>
      </c>
      <c r="I23" s="35" t="s">
        <v>93</v>
      </c>
      <c r="J23" s="36" t="s">
        <v>107</v>
      </c>
      <c r="K23" s="37">
        <v>0</v>
      </c>
      <c r="M23" s="38" t="s">
        <v>94</v>
      </c>
      <c r="N23" s="36" t="s">
        <v>107</v>
      </c>
      <c r="O23" s="37">
        <v>-7.5442803996737902E-3</v>
      </c>
      <c r="Q23" s="35" t="s">
        <v>93</v>
      </c>
      <c r="R23" s="36" t="s">
        <v>107</v>
      </c>
      <c r="S23" s="37">
        <v>0</v>
      </c>
      <c r="U23" s="38" t="s">
        <v>94</v>
      </c>
      <c r="V23" s="36" t="s">
        <v>107</v>
      </c>
      <c r="W23" s="37">
        <v>-9.294767570931263E-3</v>
      </c>
      <c r="Y23" s="35" t="s">
        <v>93</v>
      </c>
      <c r="Z23" s="36" t="s">
        <v>107</v>
      </c>
      <c r="AA23" s="37">
        <v>0</v>
      </c>
      <c r="AC23" s="38" t="s">
        <v>94</v>
      </c>
      <c r="AD23" s="36" t="s">
        <v>107</v>
      </c>
      <c r="AE23" s="37">
        <v>-4.3045865605588918E-3</v>
      </c>
      <c r="AG23" s="35" t="s">
        <v>93</v>
      </c>
      <c r="AH23" s="36" t="s">
        <v>107</v>
      </c>
      <c r="AI23" s="37">
        <v>0</v>
      </c>
      <c r="AK23" s="38" t="s">
        <v>94</v>
      </c>
      <c r="AL23" s="36" t="s">
        <v>107</v>
      </c>
      <c r="AM23" s="37">
        <v>-6.7689952569277663E-3</v>
      </c>
      <c r="AO23" s="35" t="s">
        <v>93</v>
      </c>
      <c r="AP23" s="36" t="s">
        <v>107</v>
      </c>
      <c r="AQ23" s="37">
        <v>0</v>
      </c>
      <c r="AS23" s="38" t="s">
        <v>94</v>
      </c>
      <c r="AT23" s="36" t="s">
        <v>107</v>
      </c>
      <c r="AU23" s="37">
        <v>-2.036834938841792E-2</v>
      </c>
      <c r="AW23" s="35" t="s">
        <v>93</v>
      </c>
      <c r="AX23" s="36" t="s">
        <v>107</v>
      </c>
      <c r="AY23" s="37">
        <v>0</v>
      </c>
      <c r="BA23" s="38" t="s">
        <v>94</v>
      </c>
      <c r="BB23" s="36" t="s">
        <v>107</v>
      </c>
      <c r="BC23" s="37">
        <v>-1.1073581817486657E-2</v>
      </c>
    </row>
    <row r="24" spans="1:55" x14ac:dyDescent="0.3">
      <c r="A24" s="35" t="s">
        <v>93</v>
      </c>
      <c r="B24" s="36" t="s">
        <v>108</v>
      </c>
      <c r="C24" s="37">
        <v>2.5652973897364206E-2</v>
      </c>
      <c r="E24" s="38" t="s">
        <v>94</v>
      </c>
      <c r="F24" s="36" t="s">
        <v>108</v>
      </c>
      <c r="G24" s="37">
        <v>-3.4074190946553527E-2</v>
      </c>
      <c r="I24" s="35" t="s">
        <v>93</v>
      </c>
      <c r="J24" s="36" t="s">
        <v>108</v>
      </c>
      <c r="K24" s="37">
        <v>6.7930367236656089E-3</v>
      </c>
      <c r="M24" s="38" t="s">
        <v>94</v>
      </c>
      <c r="N24" s="36" t="s">
        <v>108</v>
      </c>
      <c r="O24" s="37">
        <v>-5.0924693340796776E-3</v>
      </c>
      <c r="Q24" s="35" t="s">
        <v>93</v>
      </c>
      <c r="R24" s="36" t="s">
        <v>108</v>
      </c>
      <c r="S24" s="37">
        <v>9.4201041104016378E-3</v>
      </c>
      <c r="U24" s="38" t="s">
        <v>94</v>
      </c>
      <c r="V24" s="36" t="s">
        <v>108</v>
      </c>
      <c r="W24" s="37">
        <v>-4.4512330266592353E-3</v>
      </c>
      <c r="Y24" s="35" t="s">
        <v>93</v>
      </c>
      <c r="Z24" s="36" t="s">
        <v>108</v>
      </c>
      <c r="AA24" s="37">
        <v>8.0562534053325412E-3</v>
      </c>
      <c r="AC24" s="38" t="s">
        <v>94</v>
      </c>
      <c r="AD24" s="36" t="s">
        <v>108</v>
      </c>
      <c r="AE24" s="37">
        <v>-4.9538663808617912E-3</v>
      </c>
      <c r="AG24" s="35" t="s">
        <v>93</v>
      </c>
      <c r="AH24" s="36" t="s">
        <v>108</v>
      </c>
      <c r="AI24" s="37">
        <v>1.383579657964418E-3</v>
      </c>
      <c r="AK24" s="38" t="s">
        <v>94</v>
      </c>
      <c r="AL24" s="36" t="s">
        <v>108</v>
      </c>
      <c r="AM24" s="37">
        <v>-1.957662220495282E-2</v>
      </c>
      <c r="AO24" s="35" t="s">
        <v>93</v>
      </c>
      <c r="AP24" s="36" t="s">
        <v>108</v>
      </c>
      <c r="AQ24" s="37">
        <v>1.8859937173698597E-2</v>
      </c>
      <c r="AS24" s="38" t="s">
        <v>94</v>
      </c>
      <c r="AT24" s="36" t="s">
        <v>108</v>
      </c>
      <c r="AU24" s="37">
        <v>-2.8981721612473848E-2</v>
      </c>
      <c r="AW24" s="35" t="s">
        <v>93</v>
      </c>
      <c r="AX24" s="36" t="s">
        <v>108</v>
      </c>
      <c r="AY24" s="37">
        <v>9.4398330632969596E-3</v>
      </c>
      <c r="BA24" s="38" t="s">
        <v>94</v>
      </c>
      <c r="BB24" s="36" t="s">
        <v>108</v>
      </c>
      <c r="BC24" s="37">
        <v>-2.4530488585814612E-2</v>
      </c>
    </row>
    <row r="25" spans="1:55" x14ac:dyDescent="0.3">
      <c r="A25" s="35" t="s">
        <v>93</v>
      </c>
      <c r="B25" s="36" t="s">
        <v>109</v>
      </c>
      <c r="C25" s="37">
        <v>0</v>
      </c>
      <c r="E25" s="38" t="s">
        <v>94</v>
      </c>
      <c r="F25" s="36" t="s">
        <v>109</v>
      </c>
      <c r="G25" s="37">
        <v>-7.8075632514990001E-2</v>
      </c>
      <c r="I25" s="35" t="s">
        <v>93</v>
      </c>
      <c r="J25" s="36" t="s">
        <v>109</v>
      </c>
      <c r="K25" s="37">
        <v>0</v>
      </c>
      <c r="M25" s="38" t="s">
        <v>94</v>
      </c>
      <c r="N25" s="36" t="s">
        <v>109</v>
      </c>
      <c r="O25" s="37">
        <v>-2.0795894728480192E-2</v>
      </c>
      <c r="Q25" s="35" t="s">
        <v>93</v>
      </c>
      <c r="R25" s="36" t="s">
        <v>109</v>
      </c>
      <c r="S25" s="37">
        <v>0</v>
      </c>
      <c r="U25" s="38" t="s">
        <v>94</v>
      </c>
      <c r="V25" s="36" t="s">
        <v>109</v>
      </c>
      <c r="W25" s="37">
        <v>-1.8859608433287087E-2</v>
      </c>
      <c r="Y25" s="35" t="s">
        <v>93</v>
      </c>
      <c r="Z25" s="36" t="s">
        <v>109</v>
      </c>
      <c r="AA25" s="37">
        <v>0</v>
      </c>
      <c r="AC25" s="38" t="s">
        <v>94</v>
      </c>
      <c r="AD25" s="36" t="s">
        <v>109</v>
      </c>
      <c r="AE25" s="37">
        <v>-1.5518796133948277E-2</v>
      </c>
      <c r="AG25" s="35" t="s">
        <v>93</v>
      </c>
      <c r="AH25" s="36" t="s">
        <v>109</v>
      </c>
      <c r="AI25" s="37">
        <v>0</v>
      </c>
      <c r="AK25" s="38" t="s">
        <v>94</v>
      </c>
      <c r="AL25" s="36" t="s">
        <v>109</v>
      </c>
      <c r="AM25" s="37">
        <v>-2.2901333219274452E-2</v>
      </c>
      <c r="AO25" s="35" t="s">
        <v>93</v>
      </c>
      <c r="AP25" s="36" t="s">
        <v>109</v>
      </c>
      <c r="AQ25" s="37">
        <v>0</v>
      </c>
      <c r="AS25" s="38" t="s">
        <v>94</v>
      </c>
      <c r="AT25" s="36" t="s">
        <v>109</v>
      </c>
      <c r="AU25" s="37">
        <v>-5.7279737786509813E-2</v>
      </c>
      <c r="AW25" s="35" t="s">
        <v>93</v>
      </c>
      <c r="AX25" s="36" t="s">
        <v>109</v>
      </c>
      <c r="AY25" s="37">
        <v>0</v>
      </c>
      <c r="BA25" s="38" t="s">
        <v>94</v>
      </c>
      <c r="BB25" s="36" t="s">
        <v>109</v>
      </c>
      <c r="BC25" s="37">
        <v>-3.8420129353222726E-2</v>
      </c>
    </row>
    <row r="26" spans="1:55" x14ac:dyDescent="0.3">
      <c r="A26" s="35" t="s">
        <v>93</v>
      </c>
      <c r="B26" s="36" t="s">
        <v>110</v>
      </c>
      <c r="C26" s="37">
        <v>0</v>
      </c>
      <c r="E26" s="38" t="s">
        <v>94</v>
      </c>
      <c r="F26" s="36" t="s">
        <v>110</v>
      </c>
      <c r="G26" s="37">
        <v>0</v>
      </c>
      <c r="I26" s="35" t="s">
        <v>93</v>
      </c>
      <c r="J26" s="36" t="s">
        <v>110</v>
      </c>
      <c r="K26" s="37">
        <v>0</v>
      </c>
      <c r="M26" s="38" t="s">
        <v>94</v>
      </c>
      <c r="N26" s="36" t="s">
        <v>110</v>
      </c>
      <c r="O26" s="37">
        <v>0</v>
      </c>
      <c r="Q26" s="35" t="s">
        <v>93</v>
      </c>
      <c r="R26" s="36" t="s">
        <v>110</v>
      </c>
      <c r="S26" s="37">
        <v>0</v>
      </c>
      <c r="U26" s="38" t="s">
        <v>94</v>
      </c>
      <c r="V26" s="36" t="s">
        <v>110</v>
      </c>
      <c r="W26" s="37">
        <v>0</v>
      </c>
      <c r="Y26" s="35" t="s">
        <v>93</v>
      </c>
      <c r="Z26" s="36" t="s">
        <v>110</v>
      </c>
      <c r="AA26" s="37">
        <v>0</v>
      </c>
      <c r="AC26" s="38" t="s">
        <v>94</v>
      </c>
      <c r="AD26" s="36" t="s">
        <v>110</v>
      </c>
      <c r="AE26" s="37">
        <v>0</v>
      </c>
      <c r="AG26" s="35" t="s">
        <v>93</v>
      </c>
      <c r="AH26" s="36" t="s">
        <v>110</v>
      </c>
      <c r="AI26" s="37">
        <v>0</v>
      </c>
      <c r="AK26" s="38" t="s">
        <v>94</v>
      </c>
      <c r="AL26" s="36" t="s">
        <v>110</v>
      </c>
      <c r="AM26" s="37">
        <v>0</v>
      </c>
      <c r="AO26" s="35" t="s">
        <v>93</v>
      </c>
      <c r="AP26" s="36" t="s">
        <v>110</v>
      </c>
      <c r="AQ26" s="37">
        <v>0</v>
      </c>
      <c r="AS26" s="38" t="s">
        <v>94</v>
      </c>
      <c r="AT26" s="36" t="s">
        <v>110</v>
      </c>
      <c r="AU26" s="37">
        <v>0</v>
      </c>
      <c r="AW26" s="35" t="s">
        <v>93</v>
      </c>
      <c r="AX26" s="36" t="s">
        <v>110</v>
      </c>
      <c r="AY26" s="37">
        <v>0</v>
      </c>
      <c r="BA26" s="38" t="s">
        <v>94</v>
      </c>
      <c r="BB26" s="36" t="s">
        <v>110</v>
      </c>
      <c r="BC26" s="37">
        <v>0</v>
      </c>
    </row>
    <row r="27" spans="1:55" x14ac:dyDescent="0.3">
      <c r="A27" s="35" t="s">
        <v>93</v>
      </c>
      <c r="B27" s="36" t="s">
        <v>111</v>
      </c>
      <c r="C27" s="37">
        <v>0.62052307946981711</v>
      </c>
      <c r="E27" s="38" t="s">
        <v>94</v>
      </c>
      <c r="F27" s="36" t="s">
        <v>111</v>
      </c>
      <c r="G27" s="37">
        <v>9.6224612848234789E-2</v>
      </c>
      <c r="I27" s="35" t="s">
        <v>93</v>
      </c>
      <c r="J27" s="36" t="s">
        <v>111</v>
      </c>
      <c r="K27" s="37">
        <v>0.15051398350881856</v>
      </c>
      <c r="M27" s="38" t="s">
        <v>94</v>
      </c>
      <c r="N27" s="36" t="s">
        <v>111</v>
      </c>
      <c r="O27" s="37">
        <v>6.2328446872847443E-2</v>
      </c>
      <c r="Q27" s="35" t="s">
        <v>93</v>
      </c>
      <c r="R27" s="36" t="s">
        <v>111</v>
      </c>
      <c r="S27" s="37">
        <v>0.15939294033211968</v>
      </c>
      <c r="U27" s="38" t="s">
        <v>94</v>
      </c>
      <c r="V27" s="36" t="s">
        <v>111</v>
      </c>
      <c r="W27" s="37">
        <v>3.9643362635545434E-3</v>
      </c>
      <c r="Y27" s="35" t="s">
        <v>93</v>
      </c>
      <c r="Z27" s="36" t="s">
        <v>111</v>
      </c>
      <c r="AA27" s="37">
        <v>0.14921606988317093</v>
      </c>
      <c r="AC27" s="38" t="s">
        <v>94</v>
      </c>
      <c r="AD27" s="36" t="s">
        <v>111</v>
      </c>
      <c r="AE27" s="37">
        <v>2.405593748617476E-2</v>
      </c>
      <c r="AG27" s="35" t="s">
        <v>93</v>
      </c>
      <c r="AH27" s="36" t="s">
        <v>111</v>
      </c>
      <c r="AI27" s="37">
        <v>0.16140008574570802</v>
      </c>
      <c r="AK27" s="38" t="s">
        <v>94</v>
      </c>
      <c r="AL27" s="36" t="s">
        <v>111</v>
      </c>
      <c r="AM27" s="37">
        <v>5.875892225658038E-3</v>
      </c>
      <c r="AO27" s="35" t="s">
        <v>93</v>
      </c>
      <c r="AP27" s="36" t="s">
        <v>111</v>
      </c>
      <c r="AQ27" s="37">
        <v>0.47000909596099866</v>
      </c>
      <c r="AS27" s="38" t="s">
        <v>94</v>
      </c>
      <c r="AT27" s="36" t="s">
        <v>111</v>
      </c>
      <c r="AU27" s="37">
        <v>3.3896165975387346E-2</v>
      </c>
      <c r="AW27" s="35" t="s">
        <v>93</v>
      </c>
      <c r="AX27" s="36" t="s">
        <v>111</v>
      </c>
      <c r="AY27" s="37">
        <v>0.31061615562887895</v>
      </c>
      <c r="BA27" s="38" t="s">
        <v>94</v>
      </c>
      <c r="BB27" s="36" t="s">
        <v>111</v>
      </c>
      <c r="BC27" s="37">
        <v>2.9931829711832798E-2</v>
      </c>
    </row>
    <row r="28" spans="1:55" x14ac:dyDescent="0.3">
      <c r="A28" s="35" t="s">
        <v>93</v>
      </c>
      <c r="B28" s="36" t="s">
        <v>112</v>
      </c>
      <c r="C28" s="37">
        <v>0.86881301702663505</v>
      </c>
      <c r="E28" s="38" t="s">
        <v>94</v>
      </c>
      <c r="F28" s="36" t="s">
        <v>112</v>
      </c>
      <c r="G28" s="37">
        <v>0.58867832534811371</v>
      </c>
      <c r="I28" s="35" t="s">
        <v>93</v>
      </c>
      <c r="J28" s="36" t="s">
        <v>112</v>
      </c>
      <c r="K28" s="37">
        <v>0.20517115104365988</v>
      </c>
      <c r="M28" s="38" t="s">
        <v>94</v>
      </c>
      <c r="N28" s="36" t="s">
        <v>112</v>
      </c>
      <c r="O28" s="37">
        <v>0.16383250748917882</v>
      </c>
      <c r="Q28" s="35" t="s">
        <v>93</v>
      </c>
      <c r="R28" s="36" t="s">
        <v>112</v>
      </c>
      <c r="S28" s="37">
        <v>0.21806039926490894</v>
      </c>
      <c r="U28" s="38" t="s">
        <v>94</v>
      </c>
      <c r="V28" s="36" t="s">
        <v>112</v>
      </c>
      <c r="W28" s="37">
        <v>0.15052057506587416</v>
      </c>
      <c r="Y28" s="35" t="s">
        <v>93</v>
      </c>
      <c r="Z28" s="36" t="s">
        <v>112</v>
      </c>
      <c r="AA28" s="37">
        <v>0.24001255411253578</v>
      </c>
      <c r="AC28" s="38" t="s">
        <v>94</v>
      </c>
      <c r="AD28" s="36" t="s">
        <v>112</v>
      </c>
      <c r="AE28" s="37">
        <v>0.16253792228391578</v>
      </c>
      <c r="AG28" s="35" t="s">
        <v>93</v>
      </c>
      <c r="AH28" s="36" t="s">
        <v>112</v>
      </c>
      <c r="AI28" s="37">
        <v>0.2055689126055304</v>
      </c>
      <c r="AK28" s="38" t="s">
        <v>94</v>
      </c>
      <c r="AL28" s="36" t="s">
        <v>112</v>
      </c>
      <c r="AM28" s="37">
        <v>0.11178732050914492</v>
      </c>
      <c r="AO28" s="35" t="s">
        <v>93</v>
      </c>
      <c r="AP28" s="36" t="s">
        <v>112</v>
      </c>
      <c r="AQ28" s="37">
        <v>0.66364186598297503</v>
      </c>
      <c r="AS28" s="38" t="s">
        <v>94</v>
      </c>
      <c r="AT28" s="36" t="s">
        <v>112</v>
      </c>
      <c r="AU28" s="37">
        <v>0.42484581785893488</v>
      </c>
      <c r="AW28" s="35" t="s">
        <v>93</v>
      </c>
      <c r="AX28" s="36" t="s">
        <v>112</v>
      </c>
      <c r="AY28" s="37">
        <v>0.4455814667180662</v>
      </c>
      <c r="BA28" s="38" t="s">
        <v>94</v>
      </c>
      <c r="BB28" s="36" t="s">
        <v>112</v>
      </c>
      <c r="BC28" s="37">
        <v>0.2743252427930607</v>
      </c>
    </row>
    <row r="29" spans="1:55" x14ac:dyDescent="0.3">
      <c r="A29" s="35" t="s">
        <v>93</v>
      </c>
      <c r="B29" s="36" t="s">
        <v>113</v>
      </c>
      <c r="C29" s="37">
        <v>5.8106677385566879E-2</v>
      </c>
      <c r="E29" s="38" t="s">
        <v>94</v>
      </c>
      <c r="F29" s="36" t="s">
        <v>113</v>
      </c>
      <c r="G29" s="37">
        <v>5.4960222936135802E-3</v>
      </c>
      <c r="I29" s="35" t="s">
        <v>93</v>
      </c>
      <c r="J29" s="36" t="s">
        <v>113</v>
      </c>
      <c r="K29" s="37">
        <v>1.9680702315697917E-2</v>
      </c>
      <c r="M29" s="38" t="s">
        <v>94</v>
      </c>
      <c r="N29" s="36" t="s">
        <v>113</v>
      </c>
      <c r="O29" s="37">
        <v>5.7889833643319736E-3</v>
      </c>
      <c r="Q29" s="35" t="s">
        <v>93</v>
      </c>
      <c r="R29" s="36" t="s">
        <v>113</v>
      </c>
      <c r="S29" s="37">
        <v>1.8943658366486205E-2</v>
      </c>
      <c r="U29" s="38" t="s">
        <v>94</v>
      </c>
      <c r="V29" s="36" t="s">
        <v>113</v>
      </c>
      <c r="W29" s="37">
        <v>2.6129316358092323E-3</v>
      </c>
      <c r="Y29" s="35" t="s">
        <v>93</v>
      </c>
      <c r="Z29" s="36" t="s">
        <v>113</v>
      </c>
      <c r="AA29" s="37">
        <v>1.0559301269686856E-2</v>
      </c>
      <c r="AC29" s="38" t="s">
        <v>94</v>
      </c>
      <c r="AD29" s="36" t="s">
        <v>113</v>
      </c>
      <c r="AE29" s="37">
        <v>3.4215898047928852E-3</v>
      </c>
      <c r="AG29" s="35" t="s">
        <v>93</v>
      </c>
      <c r="AH29" s="36" t="s">
        <v>113</v>
      </c>
      <c r="AI29" s="37">
        <v>8.9230154336959015E-3</v>
      </c>
      <c r="AK29" s="38" t="s">
        <v>94</v>
      </c>
      <c r="AL29" s="36" t="s">
        <v>113</v>
      </c>
      <c r="AM29" s="37">
        <v>-6.3274825113205091E-3</v>
      </c>
      <c r="AO29" s="35" t="s">
        <v>93</v>
      </c>
      <c r="AP29" s="36" t="s">
        <v>113</v>
      </c>
      <c r="AQ29" s="37">
        <v>3.8425975069868959E-2</v>
      </c>
      <c r="AS29" s="38" t="s">
        <v>94</v>
      </c>
      <c r="AT29" s="36" t="s">
        <v>113</v>
      </c>
      <c r="AU29" s="37">
        <v>-2.9296107071839165E-4</v>
      </c>
      <c r="AW29" s="35" t="s">
        <v>93</v>
      </c>
      <c r="AX29" s="36" t="s">
        <v>113</v>
      </c>
      <c r="AY29" s="37">
        <v>1.9482316703382758E-2</v>
      </c>
      <c r="BA29" s="38" t="s">
        <v>94</v>
      </c>
      <c r="BB29" s="36" t="s">
        <v>113</v>
      </c>
      <c r="BC29" s="37">
        <v>-2.9058927065276239E-3</v>
      </c>
    </row>
    <row r="30" spans="1:55" x14ac:dyDescent="0.3">
      <c r="A30" s="35" t="s">
        <v>93</v>
      </c>
      <c r="B30" s="36" t="s">
        <v>114</v>
      </c>
      <c r="C30" s="37">
        <v>0.25851897001038038</v>
      </c>
      <c r="E30" s="38" t="s">
        <v>94</v>
      </c>
      <c r="F30" s="36" t="s">
        <v>114</v>
      </c>
      <c r="G30" s="37">
        <v>0.20060694796560766</v>
      </c>
      <c r="I30" s="35" t="s">
        <v>93</v>
      </c>
      <c r="J30" s="36" t="s">
        <v>114</v>
      </c>
      <c r="K30" s="37">
        <v>0.18693534540122073</v>
      </c>
      <c r="M30" s="38" t="s">
        <v>94</v>
      </c>
      <c r="N30" s="36" t="s">
        <v>114</v>
      </c>
      <c r="O30" s="37">
        <v>0.1744231094011556</v>
      </c>
      <c r="Q30" s="35" t="s">
        <v>93</v>
      </c>
      <c r="R30" s="36" t="s">
        <v>114</v>
      </c>
      <c r="S30" s="37">
        <v>1.8697569997391413E-2</v>
      </c>
      <c r="U30" s="38" t="s">
        <v>94</v>
      </c>
      <c r="V30" s="36" t="s">
        <v>114</v>
      </c>
      <c r="W30" s="37">
        <v>2.9510562392984913E-3</v>
      </c>
      <c r="Y30" s="35" t="s">
        <v>93</v>
      </c>
      <c r="Z30" s="36" t="s">
        <v>114</v>
      </c>
      <c r="AA30" s="37">
        <v>4.5089043772790945E-3</v>
      </c>
      <c r="AC30" s="38" t="s">
        <v>94</v>
      </c>
      <c r="AD30" s="36" t="s">
        <v>114</v>
      </c>
      <c r="AE30" s="37">
        <v>-9.0945071984818021E-3</v>
      </c>
      <c r="AG30" s="35" t="s">
        <v>93</v>
      </c>
      <c r="AH30" s="36" t="s">
        <v>114</v>
      </c>
      <c r="AI30" s="37">
        <v>4.8377150234489137E-2</v>
      </c>
      <c r="AK30" s="38" t="s">
        <v>94</v>
      </c>
      <c r="AL30" s="36" t="s">
        <v>114</v>
      </c>
      <c r="AM30" s="37">
        <v>3.2327289523635352E-2</v>
      </c>
      <c r="AO30" s="35" t="s">
        <v>93</v>
      </c>
      <c r="AP30" s="36" t="s">
        <v>114</v>
      </c>
      <c r="AQ30" s="37">
        <v>7.1583624609159652E-2</v>
      </c>
      <c r="AS30" s="38" t="s">
        <v>94</v>
      </c>
      <c r="AT30" s="36" t="s">
        <v>114</v>
      </c>
      <c r="AU30" s="37">
        <v>2.6183838564452042E-2</v>
      </c>
      <c r="AW30" s="35" t="s">
        <v>93</v>
      </c>
      <c r="AX30" s="36" t="s">
        <v>114</v>
      </c>
      <c r="AY30" s="37">
        <v>5.2886054611768235E-2</v>
      </c>
      <c r="BA30" s="38" t="s">
        <v>94</v>
      </c>
      <c r="BB30" s="36" t="s">
        <v>114</v>
      </c>
      <c r="BC30" s="37">
        <v>2.323278232515355E-2</v>
      </c>
    </row>
    <row r="31" spans="1:55" x14ac:dyDescent="0.3">
      <c r="A31" s="35" t="s">
        <v>93</v>
      </c>
      <c r="B31" s="36" t="s">
        <v>115</v>
      </c>
      <c r="C31" s="37">
        <v>1.587829156608302</v>
      </c>
      <c r="E31" s="38" t="s">
        <v>94</v>
      </c>
      <c r="F31" s="36" t="s">
        <v>115</v>
      </c>
      <c r="G31" s="37">
        <v>1.1306833481371814</v>
      </c>
      <c r="I31" s="35" t="s">
        <v>93</v>
      </c>
      <c r="J31" s="36" t="s">
        <v>115</v>
      </c>
      <c r="K31" s="37">
        <v>0.72782449652137804</v>
      </c>
      <c r="M31" s="38" t="s">
        <v>94</v>
      </c>
      <c r="N31" s="36" t="s">
        <v>115</v>
      </c>
      <c r="O31" s="37">
        <v>0.53543283816894027</v>
      </c>
      <c r="Q31" s="35" t="s">
        <v>93</v>
      </c>
      <c r="R31" s="36" t="s">
        <v>115</v>
      </c>
      <c r="S31" s="37">
        <v>0.38232915674595935</v>
      </c>
      <c r="U31" s="38" t="s">
        <v>94</v>
      </c>
      <c r="V31" s="36" t="s">
        <v>115</v>
      </c>
      <c r="W31" s="37">
        <v>0.31630586252590592</v>
      </c>
      <c r="Y31" s="35" t="s">
        <v>93</v>
      </c>
      <c r="Z31" s="36" t="s">
        <v>115</v>
      </c>
      <c r="AA31" s="37">
        <v>0.2466710811414424</v>
      </c>
      <c r="AC31" s="38" t="s">
        <v>94</v>
      </c>
      <c r="AD31" s="36" t="s">
        <v>115</v>
      </c>
      <c r="AE31" s="37">
        <v>0.13472905618617195</v>
      </c>
      <c r="AG31" s="35" t="s">
        <v>93</v>
      </c>
      <c r="AH31" s="36" t="s">
        <v>115</v>
      </c>
      <c r="AI31" s="37">
        <v>0.2310044221995223</v>
      </c>
      <c r="AK31" s="38" t="s">
        <v>94</v>
      </c>
      <c r="AL31" s="36" t="s">
        <v>115</v>
      </c>
      <c r="AM31" s="37">
        <v>0.14421559125616359</v>
      </c>
      <c r="AO31" s="35" t="s">
        <v>93</v>
      </c>
      <c r="AP31" s="36" t="s">
        <v>115</v>
      </c>
      <c r="AQ31" s="37">
        <v>0.86000466008692411</v>
      </c>
      <c r="AS31" s="38" t="s">
        <v>94</v>
      </c>
      <c r="AT31" s="36" t="s">
        <v>115</v>
      </c>
      <c r="AU31" s="37">
        <v>0.59525050996824147</v>
      </c>
      <c r="AW31" s="35" t="s">
        <v>93</v>
      </c>
      <c r="AX31" s="36" t="s">
        <v>115</v>
      </c>
      <c r="AY31" s="37">
        <v>0.4776755033409647</v>
      </c>
      <c r="BA31" s="38" t="s">
        <v>94</v>
      </c>
      <c r="BB31" s="36" t="s">
        <v>115</v>
      </c>
      <c r="BC31" s="37">
        <v>0.27894464744233555</v>
      </c>
    </row>
    <row r="32" spans="1:55" x14ac:dyDescent="0.3">
      <c r="A32" s="35" t="s">
        <v>93</v>
      </c>
      <c r="B32" s="36" t="s">
        <v>116</v>
      </c>
      <c r="C32" s="37">
        <v>1.6820993324264781</v>
      </c>
      <c r="E32" s="38" t="s">
        <v>94</v>
      </c>
      <c r="F32" s="36" t="s">
        <v>116</v>
      </c>
      <c r="G32" s="37">
        <v>0.63336813758383392</v>
      </c>
      <c r="I32" s="35" t="s">
        <v>93</v>
      </c>
      <c r="J32" s="36" t="s">
        <v>116</v>
      </c>
      <c r="K32" s="37">
        <v>0.4045764961826146</v>
      </c>
      <c r="M32" s="38" t="s">
        <v>94</v>
      </c>
      <c r="N32" s="36" t="s">
        <v>116</v>
      </c>
      <c r="O32" s="37">
        <v>0.17048120127005023</v>
      </c>
      <c r="Q32" s="35" t="s">
        <v>93</v>
      </c>
      <c r="R32" s="36" t="s">
        <v>116</v>
      </c>
      <c r="S32" s="37">
        <v>0.44038869234981437</v>
      </c>
      <c r="U32" s="38" t="s">
        <v>94</v>
      </c>
      <c r="V32" s="36" t="s">
        <v>116</v>
      </c>
      <c r="W32" s="37">
        <v>0.18416881561726417</v>
      </c>
      <c r="Y32" s="35" t="s">
        <v>93</v>
      </c>
      <c r="Z32" s="36" t="s">
        <v>116</v>
      </c>
      <c r="AA32" s="37">
        <v>0.36688230227861818</v>
      </c>
      <c r="AC32" s="38" t="s">
        <v>94</v>
      </c>
      <c r="AD32" s="36" t="s">
        <v>116</v>
      </c>
      <c r="AE32" s="37">
        <v>0.1133991682716784</v>
      </c>
      <c r="AG32" s="35" t="s">
        <v>93</v>
      </c>
      <c r="AH32" s="36" t="s">
        <v>116</v>
      </c>
      <c r="AI32" s="37">
        <v>0.47025184161543099</v>
      </c>
      <c r="AK32" s="38" t="s">
        <v>94</v>
      </c>
      <c r="AL32" s="36" t="s">
        <v>116</v>
      </c>
      <c r="AM32" s="37">
        <v>0.16531895242484107</v>
      </c>
      <c r="AO32" s="35" t="s">
        <v>93</v>
      </c>
      <c r="AP32" s="36" t="s">
        <v>116</v>
      </c>
      <c r="AQ32" s="37">
        <v>1.2775228362438635</v>
      </c>
      <c r="AS32" s="38" t="s">
        <v>94</v>
      </c>
      <c r="AT32" s="36" t="s">
        <v>116</v>
      </c>
      <c r="AU32" s="37">
        <v>0.46288693631378364</v>
      </c>
      <c r="AW32" s="35" t="s">
        <v>93</v>
      </c>
      <c r="AX32" s="36" t="s">
        <v>116</v>
      </c>
      <c r="AY32" s="37">
        <v>0.83713414389404917</v>
      </c>
      <c r="BA32" s="38" t="s">
        <v>94</v>
      </c>
      <c r="BB32" s="36" t="s">
        <v>116</v>
      </c>
      <c r="BC32" s="37">
        <v>0.27871812069651947</v>
      </c>
    </row>
    <row r="33" spans="1:55" x14ac:dyDescent="0.3">
      <c r="A33" s="35" t="s">
        <v>93</v>
      </c>
      <c r="B33" s="36" t="s">
        <v>117</v>
      </c>
      <c r="C33" s="37">
        <v>0.87688238052323297</v>
      </c>
      <c r="E33" s="38" t="s">
        <v>94</v>
      </c>
      <c r="F33" s="36" t="s">
        <v>117</v>
      </c>
      <c r="G33" s="37">
        <v>0.61112149623263434</v>
      </c>
      <c r="I33" s="35" t="s">
        <v>93</v>
      </c>
      <c r="J33" s="36" t="s">
        <v>117</v>
      </c>
      <c r="K33" s="37">
        <v>0.21044003477663789</v>
      </c>
      <c r="M33" s="38" t="s">
        <v>94</v>
      </c>
      <c r="N33" s="36" t="s">
        <v>117</v>
      </c>
      <c r="O33" s="37">
        <v>0.14466380905694418</v>
      </c>
      <c r="Q33" s="35" t="s">
        <v>93</v>
      </c>
      <c r="R33" s="36" t="s">
        <v>117</v>
      </c>
      <c r="S33" s="37">
        <v>0.2151677938032858</v>
      </c>
      <c r="U33" s="38" t="s">
        <v>94</v>
      </c>
      <c r="V33" s="36" t="s">
        <v>117</v>
      </c>
      <c r="W33" s="37">
        <v>0.14884344561216065</v>
      </c>
      <c r="Y33" s="35" t="s">
        <v>93</v>
      </c>
      <c r="Z33" s="36" t="s">
        <v>117</v>
      </c>
      <c r="AA33" s="37">
        <v>0.22447735904638014</v>
      </c>
      <c r="AC33" s="38" t="s">
        <v>94</v>
      </c>
      <c r="AD33" s="36" t="s">
        <v>117</v>
      </c>
      <c r="AE33" s="37">
        <v>0.15649653634542457</v>
      </c>
      <c r="AG33" s="35" t="s">
        <v>93</v>
      </c>
      <c r="AH33" s="36" t="s">
        <v>117</v>
      </c>
      <c r="AI33" s="37">
        <v>0.22679719289692918</v>
      </c>
      <c r="AK33" s="38" t="s">
        <v>94</v>
      </c>
      <c r="AL33" s="36" t="s">
        <v>117</v>
      </c>
      <c r="AM33" s="37">
        <v>0.16111770521810506</v>
      </c>
      <c r="AO33" s="35" t="s">
        <v>93</v>
      </c>
      <c r="AP33" s="36" t="s">
        <v>117</v>
      </c>
      <c r="AQ33" s="37">
        <v>0.66644234574659511</v>
      </c>
      <c r="AS33" s="38" t="s">
        <v>94</v>
      </c>
      <c r="AT33" s="36" t="s">
        <v>117</v>
      </c>
      <c r="AU33" s="37">
        <v>0.46645768717569025</v>
      </c>
      <c r="AW33" s="35" t="s">
        <v>93</v>
      </c>
      <c r="AX33" s="36" t="s">
        <v>117</v>
      </c>
      <c r="AY33" s="37">
        <v>0.45127455194330934</v>
      </c>
      <c r="BA33" s="38" t="s">
        <v>94</v>
      </c>
      <c r="BB33" s="36" t="s">
        <v>117</v>
      </c>
      <c r="BC33" s="37">
        <v>0.31761424156352963</v>
      </c>
    </row>
    <row r="34" spans="1:55" x14ac:dyDescent="0.3">
      <c r="A34" s="35" t="s">
        <v>93</v>
      </c>
      <c r="B34" s="36" t="s">
        <v>118</v>
      </c>
      <c r="C34" s="37">
        <v>6.3148402489469868</v>
      </c>
      <c r="E34" s="38" t="s">
        <v>94</v>
      </c>
      <c r="F34" s="36" t="s">
        <v>118</v>
      </c>
      <c r="G34" s="37">
        <v>2.2714388341039999</v>
      </c>
      <c r="I34" s="35" t="s">
        <v>93</v>
      </c>
      <c r="J34" s="36" t="s">
        <v>118</v>
      </c>
      <c r="K34" s="37">
        <v>0.82603288711591483</v>
      </c>
      <c r="M34" s="38" t="s">
        <v>94</v>
      </c>
      <c r="N34" s="36" t="s">
        <v>118</v>
      </c>
      <c r="O34" s="37">
        <v>7.9144348473536269E-2</v>
      </c>
      <c r="Q34" s="35" t="s">
        <v>93</v>
      </c>
      <c r="R34" s="36" t="s">
        <v>118</v>
      </c>
      <c r="S34" s="37">
        <v>2.3194722830049681</v>
      </c>
      <c r="U34" s="38" t="s">
        <v>94</v>
      </c>
      <c r="V34" s="36" t="s">
        <v>118</v>
      </c>
      <c r="W34" s="37">
        <v>0.9875756350896292</v>
      </c>
      <c r="Y34" s="35" t="s">
        <v>93</v>
      </c>
      <c r="Z34" s="36" t="s">
        <v>118</v>
      </c>
      <c r="AA34" s="37">
        <v>1.8834062687653765</v>
      </c>
      <c r="AC34" s="38" t="s">
        <v>94</v>
      </c>
      <c r="AD34" s="36" t="s">
        <v>118</v>
      </c>
      <c r="AE34" s="37">
        <v>0.80807795307538166</v>
      </c>
      <c r="AG34" s="35" t="s">
        <v>93</v>
      </c>
      <c r="AH34" s="36" t="s">
        <v>118</v>
      </c>
      <c r="AI34" s="37">
        <v>1.2859288100607276</v>
      </c>
      <c r="AK34" s="38" t="s">
        <v>94</v>
      </c>
      <c r="AL34" s="36" t="s">
        <v>118</v>
      </c>
      <c r="AM34" s="37">
        <v>0.39664089746545311</v>
      </c>
      <c r="AO34" s="35" t="s">
        <v>93</v>
      </c>
      <c r="AP34" s="36" t="s">
        <v>118</v>
      </c>
      <c r="AQ34" s="37">
        <v>5.4888073618310731</v>
      </c>
      <c r="AS34" s="38" t="s">
        <v>94</v>
      </c>
      <c r="AT34" s="36" t="s">
        <v>118</v>
      </c>
      <c r="AU34" s="37">
        <v>2.1922944856304638</v>
      </c>
      <c r="AW34" s="35" t="s">
        <v>93</v>
      </c>
      <c r="AX34" s="36" t="s">
        <v>118</v>
      </c>
      <c r="AY34" s="37">
        <v>3.1693350788261041</v>
      </c>
      <c r="BA34" s="38" t="s">
        <v>94</v>
      </c>
      <c r="BB34" s="36" t="s">
        <v>118</v>
      </c>
      <c r="BC34" s="37">
        <v>1.2047188505408348</v>
      </c>
    </row>
    <row r="35" spans="1:55" x14ac:dyDescent="0.3">
      <c r="A35" s="35" t="s">
        <v>93</v>
      </c>
      <c r="B35" s="36" t="s">
        <v>119</v>
      </c>
      <c r="C35" s="37">
        <v>0.56426190367845741</v>
      </c>
      <c r="E35" s="38" t="s">
        <v>94</v>
      </c>
      <c r="F35" s="36" t="s">
        <v>119</v>
      </c>
      <c r="G35" s="37">
        <v>0.34820733339277316</v>
      </c>
      <c r="I35" s="35" t="s">
        <v>93</v>
      </c>
      <c r="J35" s="36" t="s">
        <v>119</v>
      </c>
      <c r="K35" s="37">
        <v>0.12199769385612066</v>
      </c>
      <c r="M35" s="38" t="s">
        <v>94</v>
      </c>
      <c r="N35" s="36" t="s">
        <v>119</v>
      </c>
      <c r="O35" s="37">
        <v>7.146985617066462E-2</v>
      </c>
      <c r="Q35" s="35" t="s">
        <v>93</v>
      </c>
      <c r="R35" s="36" t="s">
        <v>119</v>
      </c>
      <c r="S35" s="37">
        <v>0.19439041769882137</v>
      </c>
      <c r="U35" s="38" t="s">
        <v>94</v>
      </c>
      <c r="V35" s="36" t="s">
        <v>119</v>
      </c>
      <c r="W35" s="37">
        <v>0.14058479314319625</v>
      </c>
      <c r="Y35" s="35" t="s">
        <v>93</v>
      </c>
      <c r="Z35" s="36" t="s">
        <v>119</v>
      </c>
      <c r="AA35" s="37">
        <v>0.11143836135881566</v>
      </c>
      <c r="AC35" s="38" t="s">
        <v>94</v>
      </c>
      <c r="AD35" s="36" t="s">
        <v>119</v>
      </c>
      <c r="AE35" s="37">
        <v>6.162386801719226E-2</v>
      </c>
      <c r="AG35" s="35" t="s">
        <v>93</v>
      </c>
      <c r="AH35" s="36" t="s">
        <v>119</v>
      </c>
      <c r="AI35" s="37">
        <v>0.13643543076469972</v>
      </c>
      <c r="AK35" s="38" t="s">
        <v>94</v>
      </c>
      <c r="AL35" s="36" t="s">
        <v>119</v>
      </c>
      <c r="AM35" s="37">
        <v>7.452881606171996E-2</v>
      </c>
      <c r="AO35" s="35" t="s">
        <v>93</v>
      </c>
      <c r="AP35" s="36" t="s">
        <v>119</v>
      </c>
      <c r="AQ35" s="37">
        <v>0.44226420982233677</v>
      </c>
      <c r="AS35" s="38" t="s">
        <v>94</v>
      </c>
      <c r="AT35" s="36" t="s">
        <v>119</v>
      </c>
      <c r="AU35" s="37">
        <v>0.27673747722210845</v>
      </c>
      <c r="AW35" s="35" t="s">
        <v>93</v>
      </c>
      <c r="AX35" s="36" t="s">
        <v>119</v>
      </c>
      <c r="AY35" s="37">
        <v>0.24787379212351537</v>
      </c>
      <c r="BA35" s="38" t="s">
        <v>94</v>
      </c>
      <c r="BB35" s="36" t="s">
        <v>119</v>
      </c>
      <c r="BC35" s="37">
        <v>0.13615268407891223</v>
      </c>
    </row>
    <row r="36" spans="1:55" x14ac:dyDescent="0.3">
      <c r="A36" s="35" t="s">
        <v>93</v>
      </c>
      <c r="B36" s="36" t="s">
        <v>120</v>
      </c>
      <c r="C36" s="37">
        <v>3.0439979728996827</v>
      </c>
      <c r="E36" s="38" t="s">
        <v>94</v>
      </c>
      <c r="F36" s="36" t="s">
        <v>120</v>
      </c>
      <c r="G36" s="37">
        <v>1.390290865105382</v>
      </c>
      <c r="I36" s="35" t="s">
        <v>93</v>
      </c>
      <c r="J36" s="36" t="s">
        <v>120</v>
      </c>
      <c r="K36" s="37">
        <v>0.98184130194190322</v>
      </c>
      <c r="M36" s="38" t="s">
        <v>94</v>
      </c>
      <c r="N36" s="36" t="s">
        <v>120</v>
      </c>
      <c r="O36" s="37">
        <v>0.49526724413481893</v>
      </c>
      <c r="Q36" s="35" t="s">
        <v>93</v>
      </c>
      <c r="R36" s="36" t="s">
        <v>120</v>
      </c>
      <c r="S36" s="37">
        <v>0.72816810447469615</v>
      </c>
      <c r="U36" s="38" t="s">
        <v>94</v>
      </c>
      <c r="V36" s="36" t="s">
        <v>120</v>
      </c>
      <c r="W36" s="37">
        <v>0.40208742189672902</v>
      </c>
      <c r="Y36" s="35" t="s">
        <v>93</v>
      </c>
      <c r="Z36" s="36" t="s">
        <v>120</v>
      </c>
      <c r="AA36" s="37">
        <v>0.64697945851664529</v>
      </c>
      <c r="AC36" s="38" t="s">
        <v>94</v>
      </c>
      <c r="AD36" s="36" t="s">
        <v>120</v>
      </c>
      <c r="AE36" s="37">
        <v>0.35849954898893338</v>
      </c>
      <c r="AG36" s="35" t="s">
        <v>93</v>
      </c>
      <c r="AH36" s="36" t="s">
        <v>120</v>
      </c>
      <c r="AI36" s="37">
        <v>0.68700910796643766</v>
      </c>
      <c r="AK36" s="38" t="s">
        <v>94</v>
      </c>
      <c r="AL36" s="36" t="s">
        <v>120</v>
      </c>
      <c r="AM36" s="37">
        <v>0.13443665008490058</v>
      </c>
      <c r="AO36" s="35" t="s">
        <v>93</v>
      </c>
      <c r="AP36" s="36" t="s">
        <v>120</v>
      </c>
      <c r="AQ36" s="37">
        <v>2.062156670957779</v>
      </c>
      <c r="AS36" s="38" t="s">
        <v>94</v>
      </c>
      <c r="AT36" s="36" t="s">
        <v>120</v>
      </c>
      <c r="AU36" s="37">
        <v>0.89502362097056298</v>
      </c>
      <c r="AW36" s="35" t="s">
        <v>93</v>
      </c>
      <c r="AX36" s="36" t="s">
        <v>120</v>
      </c>
      <c r="AY36" s="37">
        <v>1.3339885664830828</v>
      </c>
      <c r="BA36" s="38" t="s">
        <v>94</v>
      </c>
      <c r="BB36" s="36" t="s">
        <v>120</v>
      </c>
      <c r="BC36" s="37">
        <v>0.49293619907383396</v>
      </c>
    </row>
    <row r="37" spans="1:55" x14ac:dyDescent="0.3">
      <c r="A37" s="35" t="s">
        <v>93</v>
      </c>
      <c r="B37" s="36" t="s">
        <v>121</v>
      </c>
      <c r="C37" s="37">
        <v>0.45630151957990139</v>
      </c>
      <c r="E37" s="38" t="s">
        <v>94</v>
      </c>
      <c r="F37" s="36" t="s">
        <v>121</v>
      </c>
      <c r="G37" s="37">
        <v>0.38468744816672418</v>
      </c>
      <c r="I37" s="35" t="s">
        <v>93</v>
      </c>
      <c r="J37" s="36" t="s">
        <v>121</v>
      </c>
      <c r="K37" s="37">
        <v>8.855701616614213E-2</v>
      </c>
      <c r="M37" s="38" t="s">
        <v>94</v>
      </c>
      <c r="N37" s="36" t="s">
        <v>121</v>
      </c>
      <c r="O37" s="37">
        <v>7.2366921753083596E-2</v>
      </c>
      <c r="Q37" s="35" t="s">
        <v>93</v>
      </c>
      <c r="R37" s="36" t="s">
        <v>121</v>
      </c>
      <c r="S37" s="37">
        <v>0.21728170991666501</v>
      </c>
      <c r="U37" s="38" t="s">
        <v>94</v>
      </c>
      <c r="V37" s="36" t="s">
        <v>121</v>
      </c>
      <c r="W37" s="37">
        <v>0.20121165928163418</v>
      </c>
      <c r="Y37" s="35" t="s">
        <v>93</v>
      </c>
      <c r="Z37" s="36" t="s">
        <v>121</v>
      </c>
      <c r="AA37" s="37">
        <v>7.9959379683427784E-2</v>
      </c>
      <c r="AC37" s="38" t="s">
        <v>94</v>
      </c>
      <c r="AD37" s="36" t="s">
        <v>121</v>
      </c>
      <c r="AE37" s="37">
        <v>6.4802049644270748E-2</v>
      </c>
      <c r="AG37" s="35" t="s">
        <v>93</v>
      </c>
      <c r="AH37" s="36" t="s">
        <v>121</v>
      </c>
      <c r="AI37" s="37">
        <v>7.0503413813666441E-2</v>
      </c>
      <c r="AK37" s="38" t="s">
        <v>94</v>
      </c>
      <c r="AL37" s="36" t="s">
        <v>121</v>
      </c>
      <c r="AM37" s="37">
        <v>4.6306817487735671E-2</v>
      </c>
      <c r="AO37" s="35" t="s">
        <v>93</v>
      </c>
      <c r="AP37" s="36" t="s">
        <v>121</v>
      </c>
      <c r="AQ37" s="37">
        <v>0.36774450341375919</v>
      </c>
      <c r="AS37" s="38" t="s">
        <v>94</v>
      </c>
      <c r="AT37" s="36" t="s">
        <v>121</v>
      </c>
      <c r="AU37" s="37">
        <v>0.31232052641364061</v>
      </c>
      <c r="AW37" s="35" t="s">
        <v>93</v>
      </c>
      <c r="AX37" s="36" t="s">
        <v>121</v>
      </c>
      <c r="AY37" s="37">
        <v>0.15046279349709424</v>
      </c>
      <c r="BA37" s="38" t="s">
        <v>94</v>
      </c>
      <c r="BB37" s="36" t="s">
        <v>121</v>
      </c>
      <c r="BC37" s="37">
        <v>0.11110886713200642</v>
      </c>
    </row>
    <row r="38" spans="1:55" x14ac:dyDescent="0.3">
      <c r="A38" s="35" t="s">
        <v>93</v>
      </c>
      <c r="B38" s="36" t="s">
        <v>122</v>
      </c>
      <c r="C38" s="37">
        <v>0.5939956248231022</v>
      </c>
      <c r="E38" s="38" t="s">
        <v>94</v>
      </c>
      <c r="F38" s="36" t="s">
        <v>122</v>
      </c>
      <c r="G38" s="37">
        <v>0.37694654564096253</v>
      </c>
      <c r="I38" s="35" t="s">
        <v>93</v>
      </c>
      <c r="J38" s="36" t="s">
        <v>122</v>
      </c>
      <c r="K38" s="37">
        <v>0.13665497537126556</v>
      </c>
      <c r="M38" s="38" t="s">
        <v>94</v>
      </c>
      <c r="N38" s="36" t="s">
        <v>122</v>
      </c>
      <c r="O38" s="37">
        <v>8.3402981775870078E-2</v>
      </c>
      <c r="Q38" s="35" t="s">
        <v>93</v>
      </c>
      <c r="R38" s="36" t="s">
        <v>122</v>
      </c>
      <c r="S38" s="37">
        <v>0.14940122975598752</v>
      </c>
      <c r="U38" s="38" t="s">
        <v>94</v>
      </c>
      <c r="V38" s="36" t="s">
        <v>122</v>
      </c>
      <c r="W38" s="37">
        <v>9.661883039456387E-2</v>
      </c>
      <c r="Y38" s="35" t="s">
        <v>93</v>
      </c>
      <c r="Z38" s="36" t="s">
        <v>122</v>
      </c>
      <c r="AA38" s="37">
        <v>0.13059575205089832</v>
      </c>
      <c r="AC38" s="38" t="s">
        <v>94</v>
      </c>
      <c r="AD38" s="36" t="s">
        <v>122</v>
      </c>
      <c r="AE38" s="37">
        <v>8.3983501727522891E-2</v>
      </c>
      <c r="AG38" s="35" t="s">
        <v>93</v>
      </c>
      <c r="AH38" s="36" t="s">
        <v>122</v>
      </c>
      <c r="AI38" s="37">
        <v>0.17734366764495077</v>
      </c>
      <c r="AK38" s="38" t="s">
        <v>94</v>
      </c>
      <c r="AL38" s="36" t="s">
        <v>122</v>
      </c>
      <c r="AM38" s="37">
        <v>0.11294123174300563</v>
      </c>
      <c r="AO38" s="35" t="s">
        <v>93</v>
      </c>
      <c r="AP38" s="36" t="s">
        <v>122</v>
      </c>
      <c r="AQ38" s="37">
        <v>0.45734064945183661</v>
      </c>
      <c r="AS38" s="38" t="s">
        <v>94</v>
      </c>
      <c r="AT38" s="36" t="s">
        <v>122</v>
      </c>
      <c r="AU38" s="37">
        <v>0.29354356386509239</v>
      </c>
      <c r="AW38" s="35" t="s">
        <v>93</v>
      </c>
      <c r="AX38" s="36" t="s">
        <v>122</v>
      </c>
      <c r="AY38" s="37">
        <v>0.30793941969584909</v>
      </c>
      <c r="BA38" s="38" t="s">
        <v>94</v>
      </c>
      <c r="BB38" s="36" t="s">
        <v>122</v>
      </c>
      <c r="BC38" s="37">
        <v>0.19692473347052852</v>
      </c>
    </row>
    <row r="39" spans="1:55" x14ac:dyDescent="0.3">
      <c r="A39" s="35" t="s">
        <v>93</v>
      </c>
      <c r="B39" s="36" t="s">
        <v>123</v>
      </c>
      <c r="C39" s="37">
        <v>0.93019485874716801</v>
      </c>
      <c r="E39" s="38" t="s">
        <v>94</v>
      </c>
      <c r="F39" s="36" t="s">
        <v>123</v>
      </c>
      <c r="G39" s="37">
        <v>0.33331629204910318</v>
      </c>
      <c r="I39" s="35" t="s">
        <v>93</v>
      </c>
      <c r="J39" s="36" t="s">
        <v>123</v>
      </c>
      <c r="K39" s="37">
        <v>0.25312444209209756</v>
      </c>
      <c r="M39" s="38" t="s">
        <v>94</v>
      </c>
      <c r="N39" s="36" t="s">
        <v>123</v>
      </c>
      <c r="O39" s="37">
        <v>6.3995355483708438E-2</v>
      </c>
      <c r="Q39" s="35" t="s">
        <v>93</v>
      </c>
      <c r="R39" s="36" t="s">
        <v>123</v>
      </c>
      <c r="S39" s="37">
        <v>0.2343444446516719</v>
      </c>
      <c r="U39" s="38" t="s">
        <v>94</v>
      </c>
      <c r="V39" s="36" t="s">
        <v>123</v>
      </c>
      <c r="W39" s="37">
        <v>8.8460794647679475E-2</v>
      </c>
      <c r="Y39" s="35" t="s">
        <v>93</v>
      </c>
      <c r="Z39" s="36" t="s">
        <v>123</v>
      </c>
      <c r="AA39" s="37">
        <v>0.18341798845214591</v>
      </c>
      <c r="AC39" s="38" t="s">
        <v>94</v>
      </c>
      <c r="AD39" s="36" t="s">
        <v>123</v>
      </c>
      <c r="AE39" s="37">
        <v>0.12430944666490155</v>
      </c>
      <c r="AG39" s="35" t="s">
        <v>93</v>
      </c>
      <c r="AH39" s="36" t="s">
        <v>123</v>
      </c>
      <c r="AI39" s="37">
        <v>0.25930798355125262</v>
      </c>
      <c r="AK39" s="38" t="s">
        <v>94</v>
      </c>
      <c r="AL39" s="36" t="s">
        <v>123</v>
      </c>
      <c r="AM39" s="37">
        <v>5.6550695252813747E-2</v>
      </c>
      <c r="AO39" s="35" t="s">
        <v>93</v>
      </c>
      <c r="AP39" s="36" t="s">
        <v>123</v>
      </c>
      <c r="AQ39" s="37">
        <v>0.6770704166550704</v>
      </c>
      <c r="AS39" s="38" t="s">
        <v>94</v>
      </c>
      <c r="AT39" s="36" t="s">
        <v>123</v>
      </c>
      <c r="AU39" s="37">
        <v>0.2693209365653948</v>
      </c>
      <c r="AW39" s="35" t="s">
        <v>93</v>
      </c>
      <c r="AX39" s="36" t="s">
        <v>123</v>
      </c>
      <c r="AY39" s="37">
        <v>0.44272597200339853</v>
      </c>
      <c r="BA39" s="38" t="s">
        <v>94</v>
      </c>
      <c r="BB39" s="36" t="s">
        <v>123</v>
      </c>
      <c r="BC39" s="37">
        <v>0.18086014191771529</v>
      </c>
    </row>
    <row r="40" spans="1:55" x14ac:dyDescent="0.3">
      <c r="A40" s="35" t="s">
        <v>93</v>
      </c>
      <c r="B40" s="36" t="s">
        <v>124</v>
      </c>
      <c r="C40" s="37">
        <v>2.6974222222195354E-3</v>
      </c>
      <c r="E40" s="38" t="s">
        <v>94</v>
      </c>
      <c r="F40" s="36" t="s">
        <v>124</v>
      </c>
      <c r="G40" s="37">
        <v>-2.2328520291571719E-3</v>
      </c>
      <c r="I40" s="35" t="s">
        <v>93</v>
      </c>
      <c r="J40" s="36" t="s">
        <v>124</v>
      </c>
      <c r="K40" s="37">
        <v>3.8212057205682726E-4</v>
      </c>
      <c r="M40" s="38" t="s">
        <v>94</v>
      </c>
      <c r="N40" s="36" t="s">
        <v>124</v>
      </c>
      <c r="O40" s="37">
        <v>-1.0028947138857999E-3</v>
      </c>
      <c r="Q40" s="35" t="s">
        <v>93</v>
      </c>
      <c r="R40" s="36" t="s">
        <v>124</v>
      </c>
      <c r="S40" s="37">
        <v>1.8054851485130641E-4</v>
      </c>
      <c r="U40" s="38" t="s">
        <v>94</v>
      </c>
      <c r="V40" s="36" t="s">
        <v>124</v>
      </c>
      <c r="W40" s="37">
        <v>-9.0344397610273811E-4</v>
      </c>
      <c r="Y40" s="35" t="s">
        <v>93</v>
      </c>
      <c r="Z40" s="36" t="s">
        <v>124</v>
      </c>
      <c r="AA40" s="37">
        <v>1.9679731573137697E-3</v>
      </c>
      <c r="AC40" s="38" t="s">
        <v>94</v>
      </c>
      <c r="AD40" s="36" t="s">
        <v>124</v>
      </c>
      <c r="AE40" s="37">
        <v>6.5681402551994231E-4</v>
      </c>
      <c r="AG40" s="35" t="s">
        <v>93</v>
      </c>
      <c r="AH40" s="36" t="s">
        <v>124</v>
      </c>
      <c r="AI40" s="37">
        <v>1.66779977997632E-4</v>
      </c>
      <c r="AK40" s="38" t="s">
        <v>94</v>
      </c>
      <c r="AL40" s="36" t="s">
        <v>124</v>
      </c>
      <c r="AM40" s="37">
        <v>-9.833273646885762E-4</v>
      </c>
      <c r="AO40" s="35" t="s">
        <v>93</v>
      </c>
      <c r="AP40" s="36" t="s">
        <v>124</v>
      </c>
      <c r="AQ40" s="37">
        <v>2.315301650162708E-3</v>
      </c>
      <c r="AS40" s="38" t="s">
        <v>94</v>
      </c>
      <c r="AT40" s="36" t="s">
        <v>124</v>
      </c>
      <c r="AU40" s="37">
        <v>-1.229957315271372E-3</v>
      </c>
      <c r="AW40" s="35" t="s">
        <v>93</v>
      </c>
      <c r="AX40" s="36" t="s">
        <v>124</v>
      </c>
      <c r="AY40" s="37">
        <v>2.1347531353114015E-3</v>
      </c>
      <c r="BA40" s="38" t="s">
        <v>94</v>
      </c>
      <c r="BB40" s="36" t="s">
        <v>124</v>
      </c>
      <c r="BC40" s="37">
        <v>-3.2651333916863389E-4</v>
      </c>
    </row>
    <row r="41" spans="1:55" x14ac:dyDescent="0.3">
      <c r="A41" s="35" t="s">
        <v>93</v>
      </c>
      <c r="B41" s="36" t="s">
        <v>125</v>
      </c>
      <c r="C41" s="37">
        <v>1.714476265807709E-2</v>
      </c>
      <c r="E41" s="38" t="s">
        <v>94</v>
      </c>
      <c r="F41" s="36" t="s">
        <v>125</v>
      </c>
      <c r="G41" s="37">
        <v>-0.48039472611361361</v>
      </c>
      <c r="I41" s="35" t="s">
        <v>93</v>
      </c>
      <c r="J41" s="36" t="s">
        <v>125</v>
      </c>
      <c r="K41" s="37">
        <v>6.4741637800117928E-3</v>
      </c>
      <c r="M41" s="38" t="s">
        <v>94</v>
      </c>
      <c r="N41" s="36" t="s">
        <v>125</v>
      </c>
      <c r="O41" s="37">
        <v>-0.11979293750284244</v>
      </c>
      <c r="Q41" s="35" t="s">
        <v>93</v>
      </c>
      <c r="R41" s="36" t="s">
        <v>125</v>
      </c>
      <c r="S41" s="37">
        <v>6.6724990680859554E-3</v>
      </c>
      <c r="U41" s="38" t="s">
        <v>94</v>
      </c>
      <c r="V41" s="36" t="s">
        <v>125</v>
      </c>
      <c r="W41" s="37">
        <v>-0.12614164699561867</v>
      </c>
      <c r="Y41" s="35" t="s">
        <v>93</v>
      </c>
      <c r="Z41" s="36" t="s">
        <v>125</v>
      </c>
      <c r="AA41" s="37">
        <v>3.9980998099793429E-3</v>
      </c>
      <c r="AC41" s="38" t="s">
        <v>94</v>
      </c>
      <c r="AD41" s="36" t="s">
        <v>125</v>
      </c>
      <c r="AE41" s="37">
        <v>-0.10335687043348875</v>
      </c>
      <c r="AG41" s="35" t="s">
        <v>93</v>
      </c>
      <c r="AH41" s="36" t="s">
        <v>125</v>
      </c>
      <c r="AI41" s="37">
        <v>0</v>
      </c>
      <c r="AK41" s="38" t="s">
        <v>94</v>
      </c>
      <c r="AL41" s="36" t="s">
        <v>125</v>
      </c>
      <c r="AM41" s="37">
        <v>-0.13110327118166368</v>
      </c>
      <c r="AO41" s="35" t="s">
        <v>93</v>
      </c>
      <c r="AP41" s="36" t="s">
        <v>125</v>
      </c>
      <c r="AQ41" s="37">
        <v>1.0670598878065297E-2</v>
      </c>
      <c r="AS41" s="38" t="s">
        <v>94</v>
      </c>
      <c r="AT41" s="36" t="s">
        <v>125</v>
      </c>
      <c r="AU41" s="37">
        <v>-0.36060178861077108</v>
      </c>
      <c r="AW41" s="35" t="s">
        <v>93</v>
      </c>
      <c r="AX41" s="36" t="s">
        <v>125</v>
      </c>
      <c r="AY41" s="37">
        <v>3.9980998099793429E-3</v>
      </c>
      <c r="BA41" s="38" t="s">
        <v>94</v>
      </c>
      <c r="BB41" s="36" t="s">
        <v>125</v>
      </c>
      <c r="BC41" s="37">
        <v>-0.23446014161515244</v>
      </c>
    </row>
    <row r="42" spans="1:55" x14ac:dyDescent="0.3">
      <c r="A42" s="35" t="s">
        <v>93</v>
      </c>
      <c r="B42" s="36" t="s">
        <v>126</v>
      </c>
      <c r="C42" s="37">
        <v>0.54969975662656567</v>
      </c>
      <c r="E42" s="38" t="s">
        <v>94</v>
      </c>
      <c r="F42" s="36" t="s">
        <v>126</v>
      </c>
      <c r="G42" s="37">
        <v>0.41161247951842617</v>
      </c>
      <c r="I42" s="35" t="s">
        <v>93</v>
      </c>
      <c r="J42" s="36" t="s">
        <v>126</v>
      </c>
      <c r="K42" s="37">
        <v>9.927962973667423E-2</v>
      </c>
      <c r="M42" s="38" t="s">
        <v>94</v>
      </c>
      <c r="N42" s="36" t="s">
        <v>126</v>
      </c>
      <c r="O42" s="37">
        <v>7.3979132269398062E-2</v>
      </c>
      <c r="Q42" s="35" t="s">
        <v>93</v>
      </c>
      <c r="R42" s="36" t="s">
        <v>126</v>
      </c>
      <c r="S42" s="37">
        <v>9.1600593174877773E-2</v>
      </c>
      <c r="U42" s="38" t="s">
        <v>94</v>
      </c>
      <c r="V42" s="36" t="s">
        <v>126</v>
      </c>
      <c r="W42" s="37">
        <v>5.5267186629698734E-2</v>
      </c>
      <c r="Y42" s="35" t="s">
        <v>93</v>
      </c>
      <c r="Z42" s="36" t="s">
        <v>126</v>
      </c>
      <c r="AA42" s="37">
        <v>0.14055008053615869</v>
      </c>
      <c r="AC42" s="38" t="s">
        <v>94</v>
      </c>
      <c r="AD42" s="36" t="s">
        <v>126</v>
      </c>
      <c r="AE42" s="37">
        <v>0.10480022753943219</v>
      </c>
      <c r="AG42" s="35" t="s">
        <v>93</v>
      </c>
      <c r="AH42" s="36" t="s">
        <v>126</v>
      </c>
      <c r="AI42" s="37">
        <v>0.21826945317885496</v>
      </c>
      <c r="AK42" s="38" t="s">
        <v>94</v>
      </c>
      <c r="AL42" s="36" t="s">
        <v>126</v>
      </c>
      <c r="AM42" s="37">
        <v>0.17756593307989721</v>
      </c>
      <c r="AO42" s="35" t="s">
        <v>93</v>
      </c>
      <c r="AP42" s="36" t="s">
        <v>126</v>
      </c>
      <c r="AQ42" s="37">
        <v>0.45042012688989141</v>
      </c>
      <c r="AS42" s="38" t="s">
        <v>94</v>
      </c>
      <c r="AT42" s="36" t="s">
        <v>126</v>
      </c>
      <c r="AU42" s="37">
        <v>0.33763334724902816</v>
      </c>
      <c r="AW42" s="35" t="s">
        <v>93</v>
      </c>
      <c r="AX42" s="36" t="s">
        <v>126</v>
      </c>
      <c r="AY42" s="37">
        <v>0.35881953371501363</v>
      </c>
      <c r="BA42" s="38" t="s">
        <v>94</v>
      </c>
      <c r="BB42" s="36" t="s">
        <v>126</v>
      </c>
      <c r="BC42" s="37">
        <v>0.2823661606193294</v>
      </c>
    </row>
    <row r="43" spans="1:55" x14ac:dyDescent="0.3">
      <c r="A43" s="35" t="s">
        <v>93</v>
      </c>
      <c r="B43" s="36" t="s">
        <v>127</v>
      </c>
      <c r="C43" s="37">
        <v>0.7477400734246783</v>
      </c>
      <c r="E43" s="38" t="s">
        <v>94</v>
      </c>
      <c r="F43" s="36" t="s">
        <v>127</v>
      </c>
      <c r="G43" s="37">
        <v>0.50372444254307069</v>
      </c>
      <c r="I43" s="35" t="s">
        <v>93</v>
      </c>
      <c r="J43" s="36" t="s">
        <v>127</v>
      </c>
      <c r="K43" s="37">
        <v>0.18950038023967136</v>
      </c>
      <c r="M43" s="38" t="s">
        <v>94</v>
      </c>
      <c r="N43" s="36" t="s">
        <v>127</v>
      </c>
      <c r="O43" s="37">
        <v>0.13200349619022003</v>
      </c>
      <c r="Q43" s="35" t="s">
        <v>93</v>
      </c>
      <c r="R43" s="36" t="s">
        <v>127</v>
      </c>
      <c r="S43" s="37">
        <v>0.16896251797447132</v>
      </c>
      <c r="U43" s="38" t="s">
        <v>94</v>
      </c>
      <c r="V43" s="36" t="s">
        <v>127</v>
      </c>
      <c r="W43" s="37">
        <v>0.10834452072216963</v>
      </c>
      <c r="Y43" s="35" t="s">
        <v>93</v>
      </c>
      <c r="Z43" s="36" t="s">
        <v>127</v>
      </c>
      <c r="AA43" s="37">
        <v>0.21122830267420523</v>
      </c>
      <c r="AC43" s="38" t="s">
        <v>94</v>
      </c>
      <c r="AD43" s="36" t="s">
        <v>127</v>
      </c>
      <c r="AE43" s="37">
        <v>0.1485493334149437</v>
      </c>
      <c r="AG43" s="35" t="s">
        <v>93</v>
      </c>
      <c r="AH43" s="36" t="s">
        <v>127</v>
      </c>
      <c r="AI43" s="37">
        <v>0.17804887253633048</v>
      </c>
      <c r="AK43" s="38" t="s">
        <v>94</v>
      </c>
      <c r="AL43" s="36" t="s">
        <v>127</v>
      </c>
      <c r="AM43" s="37">
        <v>0.11482709221573738</v>
      </c>
      <c r="AO43" s="35" t="s">
        <v>93</v>
      </c>
      <c r="AP43" s="36" t="s">
        <v>127</v>
      </c>
      <c r="AQ43" s="37">
        <v>0.55823969318500699</v>
      </c>
      <c r="AS43" s="38" t="s">
        <v>94</v>
      </c>
      <c r="AT43" s="36" t="s">
        <v>127</v>
      </c>
      <c r="AU43" s="37">
        <v>0.37172094635285069</v>
      </c>
      <c r="AW43" s="35" t="s">
        <v>93</v>
      </c>
      <c r="AX43" s="36" t="s">
        <v>127</v>
      </c>
      <c r="AY43" s="37">
        <v>0.38927717521053573</v>
      </c>
      <c r="BA43" s="38" t="s">
        <v>94</v>
      </c>
      <c r="BB43" s="36" t="s">
        <v>127</v>
      </c>
      <c r="BC43" s="37">
        <v>0.26337642563068109</v>
      </c>
    </row>
    <row r="44" spans="1:55" x14ac:dyDescent="0.3">
      <c r="A44" s="35" t="s">
        <v>93</v>
      </c>
      <c r="B44" s="36" t="s">
        <v>128</v>
      </c>
      <c r="C44" s="37">
        <v>1.6232040355790465</v>
      </c>
      <c r="E44" s="38" t="s">
        <v>94</v>
      </c>
      <c r="F44" s="36" t="s">
        <v>128</v>
      </c>
      <c r="G44" s="37">
        <v>1.0693477699746761</v>
      </c>
      <c r="I44" s="35" t="s">
        <v>93</v>
      </c>
      <c r="J44" s="36" t="s">
        <v>128</v>
      </c>
      <c r="K44" s="37">
        <v>0.30449741030423139</v>
      </c>
      <c r="M44" s="38" t="s">
        <v>94</v>
      </c>
      <c r="N44" s="36" t="s">
        <v>128</v>
      </c>
      <c r="O44" s="37">
        <v>0.18041360670116666</v>
      </c>
      <c r="Q44" s="35" t="s">
        <v>93</v>
      </c>
      <c r="R44" s="36" t="s">
        <v>128</v>
      </c>
      <c r="S44" s="37">
        <v>0.41819555831582467</v>
      </c>
      <c r="U44" s="38" t="s">
        <v>94</v>
      </c>
      <c r="V44" s="36" t="s">
        <v>128</v>
      </c>
      <c r="W44" s="37">
        <v>0.28197400611180512</v>
      </c>
      <c r="Y44" s="35" t="s">
        <v>93</v>
      </c>
      <c r="Z44" s="36" t="s">
        <v>128</v>
      </c>
      <c r="AA44" s="37">
        <v>0.38625301023723707</v>
      </c>
      <c r="AC44" s="38" t="s">
        <v>94</v>
      </c>
      <c r="AD44" s="36" t="s">
        <v>128</v>
      </c>
      <c r="AE44" s="37">
        <v>0.26388442774827242</v>
      </c>
      <c r="AG44" s="35" t="s">
        <v>93</v>
      </c>
      <c r="AH44" s="36" t="s">
        <v>128</v>
      </c>
      <c r="AI44" s="37">
        <v>0.51425805672175329</v>
      </c>
      <c r="AK44" s="38" t="s">
        <v>94</v>
      </c>
      <c r="AL44" s="36" t="s">
        <v>128</v>
      </c>
      <c r="AM44" s="37">
        <v>0.34307572941343178</v>
      </c>
      <c r="AO44" s="35" t="s">
        <v>93</v>
      </c>
      <c r="AP44" s="36" t="s">
        <v>128</v>
      </c>
      <c r="AQ44" s="37">
        <v>1.3187066252748152</v>
      </c>
      <c r="AS44" s="38" t="s">
        <v>94</v>
      </c>
      <c r="AT44" s="36" t="s">
        <v>128</v>
      </c>
      <c r="AU44" s="37">
        <v>0.88893416327350938</v>
      </c>
      <c r="AW44" s="35" t="s">
        <v>93</v>
      </c>
      <c r="AX44" s="36" t="s">
        <v>128</v>
      </c>
      <c r="AY44" s="37">
        <v>0.90051106695899041</v>
      </c>
      <c r="BA44" s="38" t="s">
        <v>94</v>
      </c>
      <c r="BB44" s="36" t="s">
        <v>128</v>
      </c>
      <c r="BC44" s="37">
        <v>0.60696015716170426</v>
      </c>
    </row>
    <row r="45" spans="1:55" x14ac:dyDescent="0.3">
      <c r="A45" s="35" t="s">
        <v>93</v>
      </c>
      <c r="B45" s="36" t="s">
        <v>129</v>
      </c>
      <c r="C45" s="37">
        <v>0.97677121582913906</v>
      </c>
      <c r="E45" s="38" t="s">
        <v>94</v>
      </c>
      <c r="F45" s="36" t="s">
        <v>129</v>
      </c>
      <c r="G45" s="37">
        <v>0.57486693348896412</v>
      </c>
      <c r="I45" s="35" t="s">
        <v>93</v>
      </c>
      <c r="J45" s="36" t="s">
        <v>129</v>
      </c>
      <c r="K45" s="37">
        <v>0.33945673907883805</v>
      </c>
      <c r="M45" s="38" t="s">
        <v>94</v>
      </c>
      <c r="N45" s="36" t="s">
        <v>129</v>
      </c>
      <c r="O45" s="37">
        <v>0.18466535422221775</v>
      </c>
      <c r="Q45" s="35" t="s">
        <v>93</v>
      </c>
      <c r="R45" s="36" t="s">
        <v>129</v>
      </c>
      <c r="S45" s="37">
        <v>0.24049366472462269</v>
      </c>
      <c r="U45" s="38" t="s">
        <v>94</v>
      </c>
      <c r="V45" s="36" t="s">
        <v>129</v>
      </c>
      <c r="W45" s="37">
        <v>0.14776744841916301</v>
      </c>
      <c r="Y45" s="35" t="s">
        <v>93</v>
      </c>
      <c r="Z45" s="36" t="s">
        <v>129</v>
      </c>
      <c r="AA45" s="37">
        <v>0.21315110080507088</v>
      </c>
      <c r="AC45" s="38" t="s">
        <v>94</v>
      </c>
      <c r="AD45" s="36" t="s">
        <v>129</v>
      </c>
      <c r="AE45" s="37">
        <v>0.13314333222837035</v>
      </c>
      <c r="AG45" s="35" t="s">
        <v>93</v>
      </c>
      <c r="AH45" s="36" t="s">
        <v>129</v>
      </c>
      <c r="AI45" s="37">
        <v>0.18366971122060743</v>
      </c>
      <c r="AK45" s="38" t="s">
        <v>94</v>
      </c>
      <c r="AL45" s="36" t="s">
        <v>129</v>
      </c>
      <c r="AM45" s="37">
        <v>0.10929079861921304</v>
      </c>
      <c r="AO45" s="35" t="s">
        <v>93</v>
      </c>
      <c r="AP45" s="36" t="s">
        <v>129</v>
      </c>
      <c r="AQ45" s="37">
        <v>0.63731447675030095</v>
      </c>
      <c r="AS45" s="38" t="s">
        <v>94</v>
      </c>
      <c r="AT45" s="36" t="s">
        <v>129</v>
      </c>
      <c r="AU45" s="37">
        <v>0.39020157926674642</v>
      </c>
      <c r="AW45" s="35" t="s">
        <v>93</v>
      </c>
      <c r="AX45" s="36" t="s">
        <v>129</v>
      </c>
      <c r="AY45" s="37">
        <v>0.39682081202567832</v>
      </c>
      <c r="BA45" s="38" t="s">
        <v>94</v>
      </c>
      <c r="BB45" s="36" t="s">
        <v>129</v>
      </c>
      <c r="BC45" s="37">
        <v>0.24243413084758339</v>
      </c>
    </row>
    <row r="46" spans="1:55" x14ac:dyDescent="0.3">
      <c r="A46" s="35" t="s">
        <v>93</v>
      </c>
      <c r="B46" s="36" t="s">
        <v>130</v>
      </c>
      <c r="C46" s="37">
        <v>4.2924970498555037</v>
      </c>
      <c r="E46" s="38" t="s">
        <v>94</v>
      </c>
      <c r="F46" s="36" t="s">
        <v>130</v>
      </c>
      <c r="G46" s="37">
        <v>3.5160419827541771</v>
      </c>
      <c r="I46" s="35" t="s">
        <v>93</v>
      </c>
      <c r="J46" s="36" t="s">
        <v>130</v>
      </c>
      <c r="K46" s="37">
        <v>1.6868684382940831</v>
      </c>
      <c r="M46" s="38" t="s">
        <v>94</v>
      </c>
      <c r="N46" s="36" t="s">
        <v>130</v>
      </c>
      <c r="O46" s="37">
        <v>1.4306225284784613</v>
      </c>
      <c r="Q46" s="35" t="s">
        <v>93</v>
      </c>
      <c r="R46" s="36" t="s">
        <v>130</v>
      </c>
      <c r="S46" s="37">
        <v>0.99507558766320392</v>
      </c>
      <c r="U46" s="38" t="s">
        <v>94</v>
      </c>
      <c r="V46" s="36" t="s">
        <v>130</v>
      </c>
      <c r="W46" s="37">
        <v>0.80536903264004467</v>
      </c>
      <c r="Y46" s="35" t="s">
        <v>93</v>
      </c>
      <c r="Z46" s="36" t="s">
        <v>130</v>
      </c>
      <c r="AA46" s="37">
        <v>0.91906891014634651</v>
      </c>
      <c r="AC46" s="38" t="s">
        <v>94</v>
      </c>
      <c r="AD46" s="36" t="s">
        <v>130</v>
      </c>
      <c r="AE46" s="37">
        <v>0.74196727766840209</v>
      </c>
      <c r="AG46" s="35" t="s">
        <v>93</v>
      </c>
      <c r="AH46" s="36" t="s">
        <v>130</v>
      </c>
      <c r="AI46" s="37">
        <v>0.69148411375187024</v>
      </c>
      <c r="AK46" s="38" t="s">
        <v>94</v>
      </c>
      <c r="AL46" s="36" t="s">
        <v>130</v>
      </c>
      <c r="AM46" s="37">
        <v>0.53808314396726908</v>
      </c>
      <c r="AO46" s="35" t="s">
        <v>93</v>
      </c>
      <c r="AP46" s="36" t="s">
        <v>130</v>
      </c>
      <c r="AQ46" s="37">
        <v>2.6056286115614204</v>
      </c>
      <c r="AS46" s="38" t="s">
        <v>94</v>
      </c>
      <c r="AT46" s="36" t="s">
        <v>130</v>
      </c>
      <c r="AU46" s="37">
        <v>2.0854194542757156</v>
      </c>
      <c r="AW46" s="35" t="s">
        <v>93</v>
      </c>
      <c r="AX46" s="36" t="s">
        <v>130</v>
      </c>
      <c r="AY46" s="37">
        <v>1.6105530238982166</v>
      </c>
      <c r="BA46" s="38" t="s">
        <v>94</v>
      </c>
      <c r="BB46" s="36" t="s">
        <v>130</v>
      </c>
      <c r="BC46" s="37">
        <v>1.2800504216356712</v>
      </c>
    </row>
    <row r="47" spans="1:55" x14ac:dyDescent="0.3">
      <c r="A47" s="35" t="s">
        <v>93</v>
      </c>
      <c r="B47" s="36" t="s">
        <v>131</v>
      </c>
      <c r="C47" s="37">
        <v>0.44630856636570998</v>
      </c>
      <c r="E47" s="38" t="s">
        <v>94</v>
      </c>
      <c r="F47" s="36" t="s">
        <v>131</v>
      </c>
      <c r="G47" s="37">
        <v>0.37877043622062984</v>
      </c>
      <c r="I47" s="35" t="s">
        <v>93</v>
      </c>
      <c r="J47" s="36" t="s">
        <v>131</v>
      </c>
      <c r="K47" s="37">
        <v>4.9500696728823158E-2</v>
      </c>
      <c r="M47" s="38" t="s">
        <v>94</v>
      </c>
      <c r="N47" s="36" t="s">
        <v>131</v>
      </c>
      <c r="O47" s="37">
        <v>3.6278843073891183E-2</v>
      </c>
      <c r="Q47" s="35" t="s">
        <v>93</v>
      </c>
      <c r="R47" s="36" t="s">
        <v>131</v>
      </c>
      <c r="S47" s="37">
        <v>5.54956918536368E-2</v>
      </c>
      <c r="U47" s="38" t="s">
        <v>94</v>
      </c>
      <c r="V47" s="36" t="s">
        <v>131</v>
      </c>
      <c r="W47" s="37">
        <v>4.5677490985827962E-2</v>
      </c>
      <c r="Y47" s="35" t="s">
        <v>93</v>
      </c>
      <c r="Z47" s="36" t="s">
        <v>131</v>
      </c>
      <c r="AA47" s="37">
        <v>0.19218306815899916</v>
      </c>
      <c r="AC47" s="38" t="s">
        <v>94</v>
      </c>
      <c r="AD47" s="36" t="s">
        <v>131</v>
      </c>
      <c r="AE47" s="37">
        <v>0.17179344043392805</v>
      </c>
      <c r="AG47" s="35" t="s">
        <v>93</v>
      </c>
      <c r="AH47" s="36" t="s">
        <v>131</v>
      </c>
      <c r="AI47" s="37">
        <v>0.14912910962425086</v>
      </c>
      <c r="AK47" s="38" t="s">
        <v>94</v>
      </c>
      <c r="AL47" s="36" t="s">
        <v>131</v>
      </c>
      <c r="AM47" s="37">
        <v>0.12502066172698262</v>
      </c>
      <c r="AO47" s="35" t="s">
        <v>93</v>
      </c>
      <c r="AP47" s="36" t="s">
        <v>131</v>
      </c>
      <c r="AQ47" s="37">
        <v>0.3968078696368868</v>
      </c>
      <c r="AS47" s="38" t="s">
        <v>94</v>
      </c>
      <c r="AT47" s="36" t="s">
        <v>131</v>
      </c>
      <c r="AU47" s="37">
        <v>0.3424915931467386</v>
      </c>
      <c r="AW47" s="35" t="s">
        <v>93</v>
      </c>
      <c r="AX47" s="36" t="s">
        <v>131</v>
      </c>
      <c r="AY47" s="37">
        <v>0.34131217778325001</v>
      </c>
      <c r="BA47" s="38" t="s">
        <v>94</v>
      </c>
      <c r="BB47" s="36" t="s">
        <v>131</v>
      </c>
      <c r="BC47" s="37">
        <v>0.29681410216091064</v>
      </c>
    </row>
    <row r="48" spans="1:55" x14ac:dyDescent="0.3">
      <c r="A48" s="35" t="s">
        <v>93</v>
      </c>
      <c r="B48" s="36" t="s">
        <v>132</v>
      </c>
      <c r="C48" s="37">
        <v>2.6904438617419735</v>
      </c>
      <c r="E48" s="38" t="s">
        <v>94</v>
      </c>
      <c r="F48" s="36" t="s">
        <v>132</v>
      </c>
      <c r="G48" s="37">
        <v>1.9804378093232582</v>
      </c>
      <c r="I48" s="35" t="s">
        <v>93</v>
      </c>
      <c r="J48" s="36" t="s">
        <v>132</v>
      </c>
      <c r="K48" s="37">
        <v>1.1566361676647179</v>
      </c>
      <c r="M48" s="38" t="s">
        <v>94</v>
      </c>
      <c r="N48" s="36" t="s">
        <v>132</v>
      </c>
      <c r="O48" s="37">
        <v>0.81957315760040306</v>
      </c>
      <c r="Q48" s="35" t="s">
        <v>93</v>
      </c>
      <c r="R48" s="36" t="s">
        <v>132</v>
      </c>
      <c r="S48" s="37">
        <v>0.57481118298059686</v>
      </c>
      <c r="U48" s="38" t="s">
        <v>94</v>
      </c>
      <c r="V48" s="36" t="s">
        <v>132</v>
      </c>
      <c r="W48" s="37">
        <v>0.52107856505072281</v>
      </c>
      <c r="Y48" s="35" t="s">
        <v>93</v>
      </c>
      <c r="Z48" s="36" t="s">
        <v>132</v>
      </c>
      <c r="AA48" s="37">
        <v>0.48341555530525149</v>
      </c>
      <c r="AC48" s="38" t="s">
        <v>94</v>
      </c>
      <c r="AD48" s="36" t="s">
        <v>132</v>
      </c>
      <c r="AE48" s="37">
        <v>0.3704802227013882</v>
      </c>
      <c r="AG48" s="35" t="s">
        <v>93</v>
      </c>
      <c r="AH48" s="36" t="s">
        <v>132</v>
      </c>
      <c r="AI48" s="37">
        <v>0.47558095579140713</v>
      </c>
      <c r="AK48" s="38" t="s">
        <v>94</v>
      </c>
      <c r="AL48" s="36" t="s">
        <v>132</v>
      </c>
      <c r="AM48" s="37">
        <v>0.26930586397074407</v>
      </c>
      <c r="AO48" s="35" t="s">
        <v>93</v>
      </c>
      <c r="AP48" s="36" t="s">
        <v>132</v>
      </c>
      <c r="AQ48" s="37">
        <v>1.5338076940772556</v>
      </c>
      <c r="AS48" s="38" t="s">
        <v>94</v>
      </c>
      <c r="AT48" s="36" t="s">
        <v>132</v>
      </c>
      <c r="AU48" s="37">
        <v>1.1608646517228549</v>
      </c>
      <c r="AW48" s="35" t="s">
        <v>93</v>
      </c>
      <c r="AX48" s="36" t="s">
        <v>132</v>
      </c>
      <c r="AY48" s="37">
        <v>0.95899651109665862</v>
      </c>
      <c r="BA48" s="38" t="s">
        <v>94</v>
      </c>
      <c r="BB48" s="36" t="s">
        <v>132</v>
      </c>
      <c r="BC48" s="37">
        <v>0.63978608667213233</v>
      </c>
    </row>
    <row r="49" spans="1:55" x14ac:dyDescent="0.3">
      <c r="A49" s="35" t="s">
        <v>93</v>
      </c>
      <c r="B49" s="36" t="s">
        <v>133</v>
      </c>
      <c r="C49" s="37">
        <v>0.20072599843401653</v>
      </c>
      <c r="E49" s="38" t="s">
        <v>94</v>
      </c>
      <c r="F49" s="36" t="s">
        <v>133</v>
      </c>
      <c r="G49" s="37">
        <v>0.15118479229616388</v>
      </c>
      <c r="I49" s="35" t="s">
        <v>93</v>
      </c>
      <c r="J49" s="36" t="s">
        <v>133</v>
      </c>
      <c r="K49" s="37">
        <v>0.15954805595810856</v>
      </c>
      <c r="M49" s="38" t="s">
        <v>94</v>
      </c>
      <c r="N49" s="36" t="s">
        <v>133</v>
      </c>
      <c r="O49" s="37">
        <v>0.14827396870625539</v>
      </c>
      <c r="Q49" s="35" t="s">
        <v>93</v>
      </c>
      <c r="R49" s="36" t="s">
        <v>133</v>
      </c>
      <c r="S49" s="37">
        <v>3.0702397285355856E-2</v>
      </c>
      <c r="U49" s="38" t="s">
        <v>94</v>
      </c>
      <c r="V49" s="36" t="s">
        <v>133</v>
      </c>
      <c r="W49" s="37">
        <v>1.85927539573226E-2</v>
      </c>
      <c r="Y49" s="35" t="s">
        <v>93</v>
      </c>
      <c r="Z49" s="36" t="s">
        <v>133</v>
      </c>
      <c r="AA49" s="37">
        <v>7.2892472582216355E-3</v>
      </c>
      <c r="AC49" s="38" t="s">
        <v>94</v>
      </c>
      <c r="AD49" s="36" t="s">
        <v>133</v>
      </c>
      <c r="AE49" s="37">
        <v>-4.7484795157429639E-3</v>
      </c>
      <c r="AG49" s="35" t="s">
        <v>93</v>
      </c>
      <c r="AH49" s="36" t="s">
        <v>133</v>
      </c>
      <c r="AI49" s="37">
        <v>3.18629793233049E-3</v>
      </c>
      <c r="AK49" s="38" t="s">
        <v>94</v>
      </c>
      <c r="AL49" s="36" t="s">
        <v>133</v>
      </c>
      <c r="AM49" s="37">
        <v>-1.0933450851671155E-2</v>
      </c>
      <c r="AO49" s="35" t="s">
        <v>93</v>
      </c>
      <c r="AP49" s="36" t="s">
        <v>133</v>
      </c>
      <c r="AQ49" s="37">
        <v>4.1177942475907982E-2</v>
      </c>
      <c r="AS49" s="38" t="s">
        <v>94</v>
      </c>
      <c r="AT49" s="36" t="s">
        <v>133</v>
      </c>
      <c r="AU49" s="37">
        <v>2.9108235899084813E-3</v>
      </c>
      <c r="AW49" s="35" t="s">
        <v>93</v>
      </c>
      <c r="AX49" s="36" t="s">
        <v>133</v>
      </c>
      <c r="AY49" s="37">
        <v>1.0475545190552125E-2</v>
      </c>
      <c r="BA49" s="38" t="s">
        <v>94</v>
      </c>
      <c r="BB49" s="36" t="s">
        <v>133</v>
      </c>
      <c r="BC49" s="37">
        <v>-1.5681930367414117E-2</v>
      </c>
    </row>
    <row r="50" spans="1:55" x14ac:dyDescent="0.3">
      <c r="A50" s="35" t="s">
        <v>93</v>
      </c>
      <c r="B50" s="36" t="s">
        <v>134</v>
      </c>
      <c r="C50" s="37">
        <v>1.3826076527784585</v>
      </c>
      <c r="E50" s="38" t="s">
        <v>94</v>
      </c>
      <c r="F50" s="36" t="s">
        <v>134</v>
      </c>
      <c r="G50" s="37">
        <v>1.0594728200043415</v>
      </c>
      <c r="I50" s="35" t="s">
        <v>93</v>
      </c>
      <c r="J50" s="36" t="s">
        <v>134</v>
      </c>
      <c r="K50" s="37">
        <v>0.30664844618684722</v>
      </c>
      <c r="M50" s="38" t="s">
        <v>94</v>
      </c>
      <c r="N50" s="36" t="s">
        <v>134</v>
      </c>
      <c r="O50" s="37">
        <v>0.21666128022876169</v>
      </c>
      <c r="Q50" s="35" t="s">
        <v>93</v>
      </c>
      <c r="R50" s="36" t="s">
        <v>134</v>
      </c>
      <c r="S50" s="37">
        <v>0.31449208806781054</v>
      </c>
      <c r="U50" s="38" t="s">
        <v>94</v>
      </c>
      <c r="V50" s="36" t="s">
        <v>134</v>
      </c>
      <c r="W50" s="37">
        <v>0.24372613392815451</v>
      </c>
      <c r="Y50" s="35" t="s">
        <v>93</v>
      </c>
      <c r="Z50" s="36" t="s">
        <v>134</v>
      </c>
      <c r="AA50" s="37">
        <v>0.36760811128086379</v>
      </c>
      <c r="AC50" s="38" t="s">
        <v>94</v>
      </c>
      <c r="AD50" s="36" t="s">
        <v>134</v>
      </c>
      <c r="AE50" s="37">
        <v>0.29316513941858174</v>
      </c>
      <c r="AG50" s="35" t="s">
        <v>93</v>
      </c>
      <c r="AH50" s="36" t="s">
        <v>134</v>
      </c>
      <c r="AI50" s="37">
        <v>0.39385900724293693</v>
      </c>
      <c r="AK50" s="38" t="s">
        <v>94</v>
      </c>
      <c r="AL50" s="36" t="s">
        <v>134</v>
      </c>
      <c r="AM50" s="37">
        <v>0.30592026642884373</v>
      </c>
      <c r="AO50" s="35" t="s">
        <v>93</v>
      </c>
      <c r="AP50" s="36" t="s">
        <v>134</v>
      </c>
      <c r="AQ50" s="37">
        <v>1.0759592065916113</v>
      </c>
      <c r="AS50" s="38" t="s">
        <v>94</v>
      </c>
      <c r="AT50" s="36" t="s">
        <v>134</v>
      </c>
      <c r="AU50" s="37">
        <v>0.84281153977557999</v>
      </c>
      <c r="AW50" s="35" t="s">
        <v>93</v>
      </c>
      <c r="AX50" s="36" t="s">
        <v>134</v>
      </c>
      <c r="AY50" s="37">
        <v>0.76146711852380067</v>
      </c>
      <c r="BA50" s="38" t="s">
        <v>94</v>
      </c>
      <c r="BB50" s="36" t="s">
        <v>134</v>
      </c>
      <c r="BC50" s="37">
        <v>0.59908540584742553</v>
      </c>
    </row>
    <row r="51" spans="1:55" x14ac:dyDescent="0.3">
      <c r="A51" s="35" t="s">
        <v>93</v>
      </c>
      <c r="B51" s="36" t="s">
        <v>135</v>
      </c>
      <c r="C51" s="37">
        <v>1.5467213760385525</v>
      </c>
      <c r="E51" s="38" t="s">
        <v>94</v>
      </c>
      <c r="F51" s="36" t="s">
        <v>135</v>
      </c>
      <c r="G51" s="37">
        <v>1.0157827861337263</v>
      </c>
      <c r="I51" s="35" t="s">
        <v>93</v>
      </c>
      <c r="J51" s="36" t="s">
        <v>135</v>
      </c>
      <c r="K51" s="37">
        <v>0.39593068722343322</v>
      </c>
      <c r="M51" s="38" t="s">
        <v>94</v>
      </c>
      <c r="N51" s="36" t="s">
        <v>135</v>
      </c>
      <c r="O51" s="37">
        <v>0.26490274719451923</v>
      </c>
      <c r="Q51" s="35" t="s">
        <v>93</v>
      </c>
      <c r="R51" s="36" t="s">
        <v>135</v>
      </c>
      <c r="S51" s="37">
        <v>0.38213130342505242</v>
      </c>
      <c r="U51" s="38" t="s">
        <v>94</v>
      </c>
      <c r="V51" s="36" t="s">
        <v>135</v>
      </c>
      <c r="W51" s="37">
        <v>0.2306588927307483</v>
      </c>
      <c r="Y51" s="35" t="s">
        <v>93</v>
      </c>
      <c r="Z51" s="36" t="s">
        <v>135</v>
      </c>
      <c r="AA51" s="37">
        <v>0.39180271537256361</v>
      </c>
      <c r="AC51" s="38" t="s">
        <v>94</v>
      </c>
      <c r="AD51" s="36" t="s">
        <v>135</v>
      </c>
      <c r="AE51" s="37">
        <v>0.27308509358219557</v>
      </c>
      <c r="AG51" s="35" t="s">
        <v>93</v>
      </c>
      <c r="AH51" s="36" t="s">
        <v>135</v>
      </c>
      <c r="AI51" s="37">
        <v>0.37685667001750323</v>
      </c>
      <c r="AK51" s="38" t="s">
        <v>94</v>
      </c>
      <c r="AL51" s="36" t="s">
        <v>135</v>
      </c>
      <c r="AM51" s="37">
        <v>0.2471360526262632</v>
      </c>
      <c r="AO51" s="35" t="s">
        <v>93</v>
      </c>
      <c r="AP51" s="36" t="s">
        <v>135</v>
      </c>
      <c r="AQ51" s="37">
        <v>1.1507906888151194</v>
      </c>
      <c r="AS51" s="38" t="s">
        <v>94</v>
      </c>
      <c r="AT51" s="36" t="s">
        <v>135</v>
      </c>
      <c r="AU51" s="37">
        <v>0.75088003893920696</v>
      </c>
      <c r="AW51" s="35" t="s">
        <v>93</v>
      </c>
      <c r="AX51" s="36" t="s">
        <v>135</v>
      </c>
      <c r="AY51" s="37">
        <v>0.76865938539006684</v>
      </c>
      <c r="BA51" s="38" t="s">
        <v>94</v>
      </c>
      <c r="BB51" s="36" t="s">
        <v>135</v>
      </c>
      <c r="BC51" s="37">
        <v>0.52022114620845872</v>
      </c>
    </row>
    <row r="52" spans="1:55" x14ac:dyDescent="0.3">
      <c r="A52" s="35" t="s">
        <v>93</v>
      </c>
      <c r="B52" s="36" t="s">
        <v>136</v>
      </c>
      <c r="C52" s="37">
        <v>0.2171048089908531</v>
      </c>
      <c r="E52" s="38" t="s">
        <v>94</v>
      </c>
      <c r="F52" s="36" t="s">
        <v>136</v>
      </c>
      <c r="G52" s="37">
        <v>-0.2733230755928332</v>
      </c>
      <c r="I52" s="35" t="s">
        <v>93</v>
      </c>
      <c r="J52" s="36" t="s">
        <v>136</v>
      </c>
      <c r="K52" s="37">
        <v>4.2976440563313859E-2</v>
      </c>
      <c r="M52" s="38" t="s">
        <v>94</v>
      </c>
      <c r="N52" s="36" t="s">
        <v>136</v>
      </c>
      <c r="O52" s="37">
        <v>-7.0712843403494652E-2</v>
      </c>
      <c r="Q52" s="35" t="s">
        <v>93</v>
      </c>
      <c r="R52" s="36" t="s">
        <v>136</v>
      </c>
      <c r="S52" s="37">
        <v>0.17543467806409307</v>
      </c>
      <c r="U52" s="38" t="s">
        <v>94</v>
      </c>
      <c r="V52" s="36" t="s">
        <v>136</v>
      </c>
      <c r="W52" s="37">
        <v>1.3798932419793491E-2</v>
      </c>
      <c r="Y52" s="35" t="s">
        <v>93</v>
      </c>
      <c r="Z52" s="36" t="s">
        <v>136</v>
      </c>
      <c r="AA52" s="37">
        <v>1.8175081483300659E-3</v>
      </c>
      <c r="AC52" s="38" t="s">
        <v>94</v>
      </c>
      <c r="AD52" s="36" t="s">
        <v>136</v>
      </c>
      <c r="AE52" s="37">
        <v>-0.12862331156567458</v>
      </c>
      <c r="AG52" s="35" t="s">
        <v>93</v>
      </c>
      <c r="AH52" s="36" t="s">
        <v>136</v>
      </c>
      <c r="AI52" s="37">
        <v>-3.1238177848838256E-3</v>
      </c>
      <c r="AK52" s="38" t="s">
        <v>94</v>
      </c>
      <c r="AL52" s="36" t="s">
        <v>136</v>
      </c>
      <c r="AM52" s="37">
        <v>-8.7785853043457457E-2</v>
      </c>
      <c r="AO52" s="35" t="s">
        <v>93</v>
      </c>
      <c r="AP52" s="36" t="s">
        <v>136</v>
      </c>
      <c r="AQ52" s="37">
        <v>0.17412836842753932</v>
      </c>
      <c r="AS52" s="38" t="s">
        <v>94</v>
      </c>
      <c r="AT52" s="36" t="s">
        <v>136</v>
      </c>
      <c r="AU52" s="37">
        <v>-0.20261023218933855</v>
      </c>
      <c r="AW52" s="35" t="s">
        <v>93</v>
      </c>
      <c r="AX52" s="36" t="s">
        <v>136</v>
      </c>
      <c r="AY52" s="37">
        <v>-1.3063096365537596E-3</v>
      </c>
      <c r="BA52" s="38" t="s">
        <v>94</v>
      </c>
      <c r="BB52" s="36" t="s">
        <v>136</v>
      </c>
      <c r="BC52" s="37">
        <v>-0.21640916460913204</v>
      </c>
    </row>
    <row r="53" spans="1:55" x14ac:dyDescent="0.3">
      <c r="A53" s="35" t="s">
        <v>93</v>
      </c>
      <c r="B53" s="36" t="s">
        <v>137</v>
      </c>
      <c r="C53" s="37">
        <v>1.9631161648188036</v>
      </c>
      <c r="E53" s="38" t="s">
        <v>94</v>
      </c>
      <c r="F53" s="36" t="s">
        <v>137</v>
      </c>
      <c r="G53" s="37">
        <v>1.2770868043823094</v>
      </c>
      <c r="I53" s="35" t="s">
        <v>93</v>
      </c>
      <c r="J53" s="36" t="s">
        <v>137</v>
      </c>
      <c r="K53" s="37">
        <v>0.40146388289758644</v>
      </c>
      <c r="M53" s="38" t="s">
        <v>94</v>
      </c>
      <c r="N53" s="36" t="s">
        <v>137</v>
      </c>
      <c r="O53" s="37">
        <v>0.25382620800874672</v>
      </c>
      <c r="Q53" s="35" t="s">
        <v>93</v>
      </c>
      <c r="R53" s="36" t="s">
        <v>137</v>
      </c>
      <c r="S53" s="37">
        <v>0.55834788212905095</v>
      </c>
      <c r="U53" s="38" t="s">
        <v>94</v>
      </c>
      <c r="V53" s="36" t="s">
        <v>137</v>
      </c>
      <c r="W53" s="37">
        <v>0.37370300122333078</v>
      </c>
      <c r="Y53" s="35" t="s">
        <v>93</v>
      </c>
      <c r="Z53" s="36" t="s">
        <v>137</v>
      </c>
      <c r="AA53" s="37">
        <v>0.48557579359591641</v>
      </c>
      <c r="AC53" s="38" t="s">
        <v>94</v>
      </c>
      <c r="AD53" s="36" t="s">
        <v>137</v>
      </c>
      <c r="AE53" s="37">
        <v>0.29546107146188583</v>
      </c>
      <c r="AG53" s="35" t="s">
        <v>93</v>
      </c>
      <c r="AH53" s="36" t="s">
        <v>137</v>
      </c>
      <c r="AI53" s="37">
        <v>0.5177286061962495</v>
      </c>
      <c r="AK53" s="38" t="s">
        <v>94</v>
      </c>
      <c r="AL53" s="36" t="s">
        <v>137</v>
      </c>
      <c r="AM53" s="37">
        <v>0.35409652368834599</v>
      </c>
      <c r="AO53" s="35" t="s">
        <v>93</v>
      </c>
      <c r="AP53" s="36" t="s">
        <v>137</v>
      </c>
      <c r="AQ53" s="37">
        <v>1.5616522819212171</v>
      </c>
      <c r="AS53" s="38" t="s">
        <v>94</v>
      </c>
      <c r="AT53" s="36" t="s">
        <v>137</v>
      </c>
      <c r="AU53" s="37">
        <v>1.0232605963735626</v>
      </c>
      <c r="AW53" s="35" t="s">
        <v>93</v>
      </c>
      <c r="AX53" s="36" t="s">
        <v>137</v>
      </c>
      <c r="AY53" s="37">
        <v>1.003304399792166</v>
      </c>
      <c r="BA53" s="38" t="s">
        <v>94</v>
      </c>
      <c r="BB53" s="36" t="s">
        <v>137</v>
      </c>
      <c r="BC53" s="37">
        <v>0.64955759515023181</v>
      </c>
    </row>
    <row r="54" spans="1:55" x14ac:dyDescent="0.3">
      <c r="A54" s="35" t="s">
        <v>93</v>
      </c>
      <c r="B54" s="36" t="s">
        <v>138</v>
      </c>
      <c r="C54" s="37">
        <v>1.7623720005982875</v>
      </c>
      <c r="E54" s="38" t="s">
        <v>94</v>
      </c>
      <c r="F54" s="36" t="s">
        <v>138</v>
      </c>
      <c r="G54" s="37">
        <v>0.68088382318763152</v>
      </c>
      <c r="I54" s="35" t="s">
        <v>93</v>
      </c>
      <c r="J54" s="36" t="s">
        <v>138</v>
      </c>
      <c r="K54" s="37">
        <v>0.41521352655223703</v>
      </c>
      <c r="M54" s="38" t="s">
        <v>94</v>
      </c>
      <c r="N54" s="36" t="s">
        <v>138</v>
      </c>
      <c r="O54" s="37">
        <v>0.13185827900272362</v>
      </c>
      <c r="Q54" s="35" t="s">
        <v>93</v>
      </c>
      <c r="R54" s="36" t="s">
        <v>138</v>
      </c>
      <c r="S54" s="37">
        <v>0.44687624602415404</v>
      </c>
      <c r="U54" s="38" t="s">
        <v>94</v>
      </c>
      <c r="V54" s="36" t="s">
        <v>138</v>
      </c>
      <c r="W54" s="37">
        <v>0.20897748736642963</v>
      </c>
      <c r="Y54" s="35" t="s">
        <v>93</v>
      </c>
      <c r="Z54" s="36" t="s">
        <v>138</v>
      </c>
      <c r="AA54" s="37">
        <v>0.43098402880244463</v>
      </c>
      <c r="AC54" s="38" t="s">
        <v>94</v>
      </c>
      <c r="AD54" s="36" t="s">
        <v>138</v>
      </c>
      <c r="AE54" s="37">
        <v>0.21237027600222327</v>
      </c>
      <c r="AG54" s="35" t="s">
        <v>93</v>
      </c>
      <c r="AH54" s="36" t="s">
        <v>138</v>
      </c>
      <c r="AI54" s="37">
        <v>0.46929819921945165</v>
      </c>
      <c r="AK54" s="38" t="s">
        <v>94</v>
      </c>
      <c r="AL54" s="36" t="s">
        <v>138</v>
      </c>
      <c r="AM54" s="37">
        <v>0.1276777808162548</v>
      </c>
      <c r="AO54" s="35" t="s">
        <v>93</v>
      </c>
      <c r="AP54" s="36" t="s">
        <v>138</v>
      </c>
      <c r="AQ54" s="37">
        <v>1.3471584740460503</v>
      </c>
      <c r="AS54" s="38" t="s">
        <v>94</v>
      </c>
      <c r="AT54" s="36" t="s">
        <v>138</v>
      </c>
      <c r="AU54" s="37">
        <v>0.54902554418490768</v>
      </c>
      <c r="AW54" s="35" t="s">
        <v>93</v>
      </c>
      <c r="AX54" s="36" t="s">
        <v>138</v>
      </c>
      <c r="AY54" s="37">
        <v>0.90028222802189628</v>
      </c>
      <c r="BA54" s="38" t="s">
        <v>94</v>
      </c>
      <c r="BB54" s="36" t="s">
        <v>138</v>
      </c>
      <c r="BC54" s="37">
        <v>0.34004805681847805</v>
      </c>
    </row>
    <row r="55" spans="1:55" x14ac:dyDescent="0.3">
      <c r="A55" s="35" t="s">
        <v>93</v>
      </c>
      <c r="B55" s="36" t="s">
        <v>139</v>
      </c>
      <c r="C55" s="37">
        <v>2.8757515261042945</v>
      </c>
      <c r="E55" s="38" t="s">
        <v>94</v>
      </c>
      <c r="F55" s="36" t="s">
        <v>139</v>
      </c>
      <c r="G55" s="37">
        <v>2.2223268563508456</v>
      </c>
      <c r="I55" s="35" t="s">
        <v>93</v>
      </c>
      <c r="J55" s="36" t="s">
        <v>139</v>
      </c>
      <c r="K55" s="37">
        <v>1.5845757716796987</v>
      </c>
      <c r="M55" s="38" t="s">
        <v>94</v>
      </c>
      <c r="N55" s="36" t="s">
        <v>139</v>
      </c>
      <c r="O55" s="37">
        <v>1.2077457058655252</v>
      </c>
      <c r="Q55" s="35" t="s">
        <v>93</v>
      </c>
      <c r="R55" s="36" t="s">
        <v>139</v>
      </c>
      <c r="S55" s="37">
        <v>0.58619414252819046</v>
      </c>
      <c r="U55" s="38" t="s">
        <v>94</v>
      </c>
      <c r="V55" s="36" t="s">
        <v>139</v>
      </c>
      <c r="W55" s="37">
        <v>0.51393725047496941</v>
      </c>
      <c r="Y55" s="35" t="s">
        <v>93</v>
      </c>
      <c r="Z55" s="36" t="s">
        <v>139</v>
      </c>
      <c r="AA55" s="37">
        <v>0.28137343579055207</v>
      </c>
      <c r="AC55" s="38" t="s">
        <v>94</v>
      </c>
      <c r="AD55" s="36" t="s">
        <v>139</v>
      </c>
      <c r="AE55" s="37">
        <v>0.2258456977327421</v>
      </c>
      <c r="AG55" s="35" t="s">
        <v>93</v>
      </c>
      <c r="AH55" s="36" t="s">
        <v>139</v>
      </c>
      <c r="AI55" s="37">
        <v>0.42360817610585355</v>
      </c>
      <c r="AK55" s="38" t="s">
        <v>94</v>
      </c>
      <c r="AL55" s="36" t="s">
        <v>139</v>
      </c>
      <c r="AM55" s="37">
        <v>0.27479820227760898</v>
      </c>
      <c r="AO55" s="35" t="s">
        <v>93</v>
      </c>
      <c r="AP55" s="36" t="s">
        <v>139</v>
      </c>
      <c r="AQ55" s="37">
        <v>1.2911757544245961</v>
      </c>
      <c r="AS55" s="38" t="s">
        <v>94</v>
      </c>
      <c r="AT55" s="36" t="s">
        <v>139</v>
      </c>
      <c r="AU55" s="37">
        <v>1.0145811504853204</v>
      </c>
      <c r="AW55" s="35" t="s">
        <v>93</v>
      </c>
      <c r="AX55" s="36" t="s">
        <v>139</v>
      </c>
      <c r="AY55" s="37">
        <v>0.70498161189640562</v>
      </c>
      <c r="BA55" s="38" t="s">
        <v>94</v>
      </c>
      <c r="BB55" s="36" t="s">
        <v>139</v>
      </c>
      <c r="BC55" s="37">
        <v>0.50064390001035108</v>
      </c>
    </row>
    <row r="56" spans="1:55" x14ac:dyDescent="0.3">
      <c r="A56" s="35" t="s">
        <v>93</v>
      </c>
      <c r="B56" s="36" t="s">
        <v>140</v>
      </c>
      <c r="C56" s="37">
        <v>0.25522631258480205</v>
      </c>
      <c r="E56" s="38" t="s">
        <v>94</v>
      </c>
      <c r="F56" s="36" t="s">
        <v>140</v>
      </c>
      <c r="G56" s="37">
        <v>0.2055072621007428</v>
      </c>
      <c r="I56" s="35" t="s">
        <v>93</v>
      </c>
      <c r="J56" s="36" t="s">
        <v>140</v>
      </c>
      <c r="K56" s="37">
        <v>4.3864310086364572E-2</v>
      </c>
      <c r="M56" s="38" t="s">
        <v>94</v>
      </c>
      <c r="N56" s="36" t="s">
        <v>140</v>
      </c>
      <c r="O56" s="37">
        <v>3.4447760211059705E-2</v>
      </c>
      <c r="Q56" s="35" t="s">
        <v>93</v>
      </c>
      <c r="R56" s="36" t="s">
        <v>140</v>
      </c>
      <c r="S56" s="37">
        <v>5.1693757197067938E-2</v>
      </c>
      <c r="U56" s="38" t="s">
        <v>94</v>
      </c>
      <c r="V56" s="36" t="s">
        <v>140</v>
      </c>
      <c r="W56" s="37">
        <v>4.2568360291285301E-2</v>
      </c>
      <c r="Y56" s="35" t="s">
        <v>93</v>
      </c>
      <c r="Z56" s="36" t="s">
        <v>140</v>
      </c>
      <c r="AA56" s="37">
        <v>8.0659972349153466E-2</v>
      </c>
      <c r="AC56" s="38" t="s">
        <v>94</v>
      </c>
      <c r="AD56" s="36" t="s">
        <v>140</v>
      </c>
      <c r="AE56" s="37">
        <v>6.5372650416943415E-2</v>
      </c>
      <c r="AG56" s="35" t="s">
        <v>93</v>
      </c>
      <c r="AH56" s="36" t="s">
        <v>140</v>
      </c>
      <c r="AI56" s="37">
        <v>7.9008272952216102E-2</v>
      </c>
      <c r="AK56" s="38" t="s">
        <v>94</v>
      </c>
      <c r="AL56" s="36" t="s">
        <v>140</v>
      </c>
      <c r="AM56" s="37">
        <v>6.3118491181454378E-2</v>
      </c>
      <c r="AO56" s="35" t="s">
        <v>93</v>
      </c>
      <c r="AP56" s="36" t="s">
        <v>140</v>
      </c>
      <c r="AQ56" s="37">
        <v>0.21136200249843751</v>
      </c>
      <c r="AS56" s="38" t="s">
        <v>94</v>
      </c>
      <c r="AT56" s="36" t="s">
        <v>140</v>
      </c>
      <c r="AU56" s="37">
        <v>0.17105950188968311</v>
      </c>
      <c r="AW56" s="35" t="s">
        <v>93</v>
      </c>
      <c r="AX56" s="36" t="s">
        <v>140</v>
      </c>
      <c r="AY56" s="37">
        <v>0.15966824530136958</v>
      </c>
      <c r="BA56" s="38" t="s">
        <v>94</v>
      </c>
      <c r="BB56" s="36" t="s">
        <v>140</v>
      </c>
      <c r="BC56" s="37">
        <v>0.12849114159839781</v>
      </c>
    </row>
    <row r="57" spans="1:55" x14ac:dyDescent="0.3">
      <c r="A57" s="35" t="s">
        <v>93</v>
      </c>
      <c r="B57" s="36" t="s">
        <v>141</v>
      </c>
      <c r="C57" s="37">
        <v>0</v>
      </c>
      <c r="E57" s="38" t="s">
        <v>94</v>
      </c>
      <c r="F57" s="36" t="s">
        <v>141</v>
      </c>
      <c r="G57" s="37">
        <v>0</v>
      </c>
      <c r="I57" s="35" t="s">
        <v>93</v>
      </c>
      <c r="J57" s="36" t="s">
        <v>141</v>
      </c>
      <c r="K57" s="37">
        <v>0</v>
      </c>
      <c r="M57" s="38" t="s">
        <v>94</v>
      </c>
      <c r="N57" s="36" t="s">
        <v>141</v>
      </c>
      <c r="O57" s="37">
        <v>0</v>
      </c>
      <c r="Q57" s="35" t="s">
        <v>93</v>
      </c>
      <c r="R57" s="36" t="s">
        <v>141</v>
      </c>
      <c r="S57" s="37">
        <v>0</v>
      </c>
      <c r="U57" s="38" t="s">
        <v>94</v>
      </c>
      <c r="V57" s="36" t="s">
        <v>141</v>
      </c>
      <c r="W57" s="37">
        <v>0</v>
      </c>
      <c r="Y57" s="35" t="s">
        <v>93</v>
      </c>
      <c r="Z57" s="36" t="s">
        <v>141</v>
      </c>
      <c r="AA57" s="37">
        <v>0</v>
      </c>
      <c r="AC57" s="38" t="s">
        <v>94</v>
      </c>
      <c r="AD57" s="36" t="s">
        <v>141</v>
      </c>
      <c r="AE57" s="37">
        <v>0</v>
      </c>
      <c r="AG57" s="35" t="s">
        <v>93</v>
      </c>
      <c r="AH57" s="36" t="s">
        <v>141</v>
      </c>
      <c r="AI57" s="37">
        <v>0</v>
      </c>
      <c r="AK57" s="38" t="s">
        <v>94</v>
      </c>
      <c r="AL57" s="36" t="s">
        <v>141</v>
      </c>
      <c r="AM57" s="37">
        <v>0</v>
      </c>
      <c r="AO57" s="35" t="s">
        <v>93</v>
      </c>
      <c r="AP57" s="36" t="s">
        <v>141</v>
      </c>
      <c r="AQ57" s="37">
        <v>0</v>
      </c>
      <c r="AS57" s="38" t="s">
        <v>94</v>
      </c>
      <c r="AT57" s="36" t="s">
        <v>141</v>
      </c>
      <c r="AU57" s="37">
        <v>0</v>
      </c>
      <c r="AW57" s="35" t="s">
        <v>93</v>
      </c>
      <c r="AX57" s="36" t="s">
        <v>141</v>
      </c>
      <c r="AY57" s="37">
        <v>0</v>
      </c>
      <c r="BA57" s="38" t="s">
        <v>94</v>
      </c>
      <c r="BB57" s="36" t="s">
        <v>141</v>
      </c>
      <c r="BC57" s="37">
        <v>0</v>
      </c>
    </row>
    <row r="58" spans="1:55" x14ac:dyDescent="0.3">
      <c r="A58" s="35" t="s">
        <v>93</v>
      </c>
      <c r="B58" s="36" t="s">
        <v>142</v>
      </c>
      <c r="C58" s="37">
        <v>1.0403867152804598</v>
      </c>
      <c r="E58" s="38" t="s">
        <v>94</v>
      </c>
      <c r="F58" s="36" t="s">
        <v>142</v>
      </c>
      <c r="G58" s="37">
        <v>0.71592597516221312</v>
      </c>
      <c r="I58" s="35" t="s">
        <v>93</v>
      </c>
      <c r="J58" s="36" t="s">
        <v>142</v>
      </c>
      <c r="K58" s="37">
        <v>0.16734732822208032</v>
      </c>
      <c r="M58" s="38" t="s">
        <v>94</v>
      </c>
      <c r="N58" s="36" t="s">
        <v>142</v>
      </c>
      <c r="O58" s="37">
        <v>0.10106399579709542</v>
      </c>
      <c r="Q58" s="35" t="s">
        <v>93</v>
      </c>
      <c r="R58" s="36" t="s">
        <v>142</v>
      </c>
      <c r="S58" s="37">
        <v>0.28351930392138736</v>
      </c>
      <c r="U58" s="38" t="s">
        <v>94</v>
      </c>
      <c r="V58" s="36" t="s">
        <v>142</v>
      </c>
      <c r="W58" s="37">
        <v>0.19842548034515281</v>
      </c>
      <c r="Y58" s="35" t="s">
        <v>93</v>
      </c>
      <c r="Z58" s="36" t="s">
        <v>142</v>
      </c>
      <c r="AA58" s="37">
        <v>0.27884276486403747</v>
      </c>
      <c r="AC58" s="38" t="s">
        <v>94</v>
      </c>
      <c r="AD58" s="36" t="s">
        <v>142</v>
      </c>
      <c r="AE58" s="37">
        <v>0.20821431485077158</v>
      </c>
      <c r="AG58" s="35" t="s">
        <v>93</v>
      </c>
      <c r="AH58" s="36" t="s">
        <v>142</v>
      </c>
      <c r="AI58" s="37">
        <v>0.31067731827295464</v>
      </c>
      <c r="AK58" s="38" t="s">
        <v>94</v>
      </c>
      <c r="AL58" s="36" t="s">
        <v>142</v>
      </c>
      <c r="AM58" s="37">
        <v>0.20822218416919339</v>
      </c>
      <c r="AO58" s="35" t="s">
        <v>93</v>
      </c>
      <c r="AP58" s="36" t="s">
        <v>142</v>
      </c>
      <c r="AQ58" s="37">
        <v>0.87303938705837947</v>
      </c>
      <c r="AS58" s="38" t="s">
        <v>94</v>
      </c>
      <c r="AT58" s="36" t="s">
        <v>142</v>
      </c>
      <c r="AU58" s="37">
        <v>0.61486197936511777</v>
      </c>
      <c r="AW58" s="35" t="s">
        <v>93</v>
      </c>
      <c r="AX58" s="36" t="s">
        <v>142</v>
      </c>
      <c r="AY58" s="37">
        <v>0.58952008313699211</v>
      </c>
      <c r="BA58" s="38" t="s">
        <v>94</v>
      </c>
      <c r="BB58" s="36" t="s">
        <v>142</v>
      </c>
      <c r="BC58" s="37">
        <v>0.41643649901996493</v>
      </c>
    </row>
    <row r="59" spans="1:55" x14ac:dyDescent="0.3">
      <c r="A59" s="35" t="s">
        <v>93</v>
      </c>
      <c r="B59" s="36" t="s">
        <v>143</v>
      </c>
      <c r="C59" s="37">
        <v>0.19252771068755292</v>
      </c>
      <c r="E59" s="38" t="s">
        <v>94</v>
      </c>
      <c r="F59" s="36" t="s">
        <v>143</v>
      </c>
      <c r="G59" s="37">
        <v>0.11177759938174524</v>
      </c>
      <c r="I59" s="35" t="s">
        <v>93</v>
      </c>
      <c r="J59" s="36" t="s">
        <v>143</v>
      </c>
      <c r="K59" s="37">
        <v>4.6722440096099001E-2</v>
      </c>
      <c r="M59" s="38" t="s">
        <v>94</v>
      </c>
      <c r="N59" s="36" t="s">
        <v>143</v>
      </c>
      <c r="O59" s="37">
        <v>3.7453927810975236E-2</v>
      </c>
      <c r="Q59" s="35" t="s">
        <v>93</v>
      </c>
      <c r="R59" s="36" t="s">
        <v>143</v>
      </c>
      <c r="S59" s="37">
        <v>5.6882863972831904E-2</v>
      </c>
      <c r="U59" s="38" t="s">
        <v>94</v>
      </c>
      <c r="V59" s="36" t="s">
        <v>143</v>
      </c>
      <c r="W59" s="37">
        <v>2.9257857526041521E-2</v>
      </c>
      <c r="Y59" s="35" t="s">
        <v>93</v>
      </c>
      <c r="Z59" s="36" t="s">
        <v>143</v>
      </c>
      <c r="AA59" s="37">
        <v>4.3024682286742152E-2</v>
      </c>
      <c r="AC59" s="38" t="s">
        <v>94</v>
      </c>
      <c r="AD59" s="36" t="s">
        <v>143</v>
      </c>
      <c r="AE59" s="37">
        <v>1.9840371917131682E-2</v>
      </c>
      <c r="AG59" s="35" t="s">
        <v>93</v>
      </c>
      <c r="AH59" s="36" t="s">
        <v>143</v>
      </c>
      <c r="AI59" s="37">
        <v>4.5897724331879892E-2</v>
      </c>
      <c r="AK59" s="38" t="s">
        <v>94</v>
      </c>
      <c r="AL59" s="36" t="s">
        <v>143</v>
      </c>
      <c r="AM59" s="37">
        <v>2.5225442127596837E-2</v>
      </c>
      <c r="AO59" s="35" t="s">
        <v>93</v>
      </c>
      <c r="AP59" s="36" t="s">
        <v>143</v>
      </c>
      <c r="AQ59" s="37">
        <v>0.14580527059145396</v>
      </c>
      <c r="AS59" s="38" t="s">
        <v>94</v>
      </c>
      <c r="AT59" s="36" t="s">
        <v>143</v>
      </c>
      <c r="AU59" s="37">
        <v>7.4323671570770036E-2</v>
      </c>
      <c r="AW59" s="35" t="s">
        <v>93</v>
      </c>
      <c r="AX59" s="36" t="s">
        <v>143</v>
      </c>
      <c r="AY59" s="37">
        <v>8.8922406618622052E-2</v>
      </c>
      <c r="BA59" s="38" t="s">
        <v>94</v>
      </c>
      <c r="BB59" s="36" t="s">
        <v>143</v>
      </c>
      <c r="BC59" s="37">
        <v>4.5065814044728522E-2</v>
      </c>
    </row>
    <row r="60" spans="1:55" x14ac:dyDescent="0.3">
      <c r="A60" s="35" t="s">
        <v>93</v>
      </c>
      <c r="B60" s="36" t="s">
        <v>144</v>
      </c>
      <c r="C60" s="37">
        <v>3.5949586283300268</v>
      </c>
      <c r="E60" s="38" t="s">
        <v>94</v>
      </c>
      <c r="F60" s="36" t="s">
        <v>144</v>
      </c>
      <c r="G60" s="37">
        <v>1.7795618454558133</v>
      </c>
      <c r="I60" s="35" t="s">
        <v>93</v>
      </c>
      <c r="J60" s="36" t="s">
        <v>144</v>
      </c>
      <c r="K60" s="37">
        <v>0.73435013206484401</v>
      </c>
      <c r="M60" s="38" t="s">
        <v>94</v>
      </c>
      <c r="N60" s="36" t="s">
        <v>144</v>
      </c>
      <c r="O60" s="37">
        <v>0.31805977269217101</v>
      </c>
      <c r="Q60" s="35" t="s">
        <v>93</v>
      </c>
      <c r="R60" s="36" t="s">
        <v>144</v>
      </c>
      <c r="S60" s="37">
        <v>0.57186682209849282</v>
      </c>
      <c r="U60" s="38" t="s">
        <v>94</v>
      </c>
      <c r="V60" s="36" t="s">
        <v>144</v>
      </c>
      <c r="W60" s="37">
        <v>0.26254234104576196</v>
      </c>
      <c r="Y60" s="35" t="s">
        <v>93</v>
      </c>
      <c r="Z60" s="36" t="s">
        <v>144</v>
      </c>
      <c r="AA60" s="37">
        <v>1.3742579333854663</v>
      </c>
      <c r="AC60" s="38" t="s">
        <v>94</v>
      </c>
      <c r="AD60" s="36" t="s">
        <v>144</v>
      </c>
      <c r="AE60" s="37">
        <v>0.79388837194513295</v>
      </c>
      <c r="AG60" s="35" t="s">
        <v>93</v>
      </c>
      <c r="AH60" s="36" t="s">
        <v>144</v>
      </c>
      <c r="AI60" s="37">
        <v>0.9144837407812233</v>
      </c>
      <c r="AK60" s="38" t="s">
        <v>94</v>
      </c>
      <c r="AL60" s="36" t="s">
        <v>144</v>
      </c>
      <c r="AM60" s="37">
        <v>0.40507135977274855</v>
      </c>
      <c r="AO60" s="35" t="s">
        <v>93</v>
      </c>
      <c r="AP60" s="36" t="s">
        <v>144</v>
      </c>
      <c r="AQ60" s="37">
        <v>2.8606084962651823</v>
      </c>
      <c r="AS60" s="38" t="s">
        <v>94</v>
      </c>
      <c r="AT60" s="36" t="s">
        <v>144</v>
      </c>
      <c r="AU60" s="37">
        <v>1.4615020727636434</v>
      </c>
      <c r="AW60" s="35" t="s">
        <v>93</v>
      </c>
      <c r="AX60" s="36" t="s">
        <v>144</v>
      </c>
      <c r="AY60" s="37">
        <v>2.2887416741666895</v>
      </c>
      <c r="BA60" s="38" t="s">
        <v>94</v>
      </c>
      <c r="BB60" s="36" t="s">
        <v>144</v>
      </c>
      <c r="BC60" s="37">
        <v>1.1989597317178815</v>
      </c>
    </row>
    <row r="61" spans="1:55" x14ac:dyDescent="0.3">
      <c r="A61" s="35" t="s">
        <v>93</v>
      </c>
      <c r="B61" s="36" t="s">
        <v>145</v>
      </c>
      <c r="C61" s="37">
        <v>0</v>
      </c>
      <c r="E61" s="38" t="s">
        <v>94</v>
      </c>
      <c r="F61" s="36" t="s">
        <v>145</v>
      </c>
      <c r="G61" s="37">
        <v>0</v>
      </c>
      <c r="I61" s="35" t="s">
        <v>93</v>
      </c>
      <c r="J61" s="36" t="s">
        <v>145</v>
      </c>
      <c r="K61" s="37">
        <v>0</v>
      </c>
      <c r="M61" s="38" t="s">
        <v>94</v>
      </c>
      <c r="N61" s="36" t="s">
        <v>145</v>
      </c>
      <c r="O61" s="37">
        <v>0</v>
      </c>
      <c r="Q61" s="35" t="s">
        <v>93</v>
      </c>
      <c r="R61" s="36" t="s">
        <v>145</v>
      </c>
      <c r="S61" s="37">
        <v>0</v>
      </c>
      <c r="U61" s="38" t="s">
        <v>94</v>
      </c>
      <c r="V61" s="36" t="s">
        <v>145</v>
      </c>
      <c r="W61" s="37">
        <v>0</v>
      </c>
      <c r="Y61" s="35" t="s">
        <v>93</v>
      </c>
      <c r="Z61" s="36" t="s">
        <v>145</v>
      </c>
      <c r="AA61" s="37">
        <v>0</v>
      </c>
      <c r="AC61" s="38" t="s">
        <v>94</v>
      </c>
      <c r="AD61" s="36" t="s">
        <v>145</v>
      </c>
      <c r="AE61" s="37">
        <v>0</v>
      </c>
      <c r="AG61" s="35" t="s">
        <v>93</v>
      </c>
      <c r="AH61" s="36" t="s">
        <v>145</v>
      </c>
      <c r="AI61" s="37">
        <v>0</v>
      </c>
      <c r="AK61" s="38" t="s">
        <v>94</v>
      </c>
      <c r="AL61" s="36" t="s">
        <v>145</v>
      </c>
      <c r="AM61" s="37">
        <v>0</v>
      </c>
      <c r="AO61" s="35" t="s">
        <v>93</v>
      </c>
      <c r="AP61" s="36" t="s">
        <v>145</v>
      </c>
      <c r="AQ61" s="37">
        <v>0</v>
      </c>
      <c r="AS61" s="38" t="s">
        <v>94</v>
      </c>
      <c r="AT61" s="36" t="s">
        <v>145</v>
      </c>
      <c r="AU61" s="37">
        <v>0</v>
      </c>
      <c r="AW61" s="35" t="s">
        <v>93</v>
      </c>
      <c r="AX61" s="36" t="s">
        <v>145</v>
      </c>
      <c r="AY61" s="37">
        <v>0</v>
      </c>
      <c r="BA61" s="38" t="s">
        <v>94</v>
      </c>
      <c r="BB61" s="36" t="s">
        <v>145</v>
      </c>
      <c r="BC61" s="37">
        <v>0</v>
      </c>
    </row>
    <row r="62" spans="1:55" x14ac:dyDescent="0.3">
      <c r="A62" s="35" t="s">
        <v>93</v>
      </c>
      <c r="B62" s="36" t="s">
        <v>146</v>
      </c>
      <c r="C62" s="37">
        <v>0</v>
      </c>
      <c r="E62" s="38" t="s">
        <v>94</v>
      </c>
      <c r="F62" s="36" t="s">
        <v>146</v>
      </c>
      <c r="G62" s="37">
        <v>-1.196788656919622E-5</v>
      </c>
      <c r="I62" s="35" t="s">
        <v>93</v>
      </c>
      <c r="J62" s="36" t="s">
        <v>146</v>
      </c>
      <c r="K62" s="37">
        <v>0</v>
      </c>
      <c r="M62" s="38" t="s">
        <v>94</v>
      </c>
      <c r="N62" s="36" t="s">
        <v>146</v>
      </c>
      <c r="O62" s="37">
        <v>9.2445544143052286E-5</v>
      </c>
      <c r="Q62" s="35" t="s">
        <v>93</v>
      </c>
      <c r="R62" s="36" t="s">
        <v>146</v>
      </c>
      <c r="S62" s="37">
        <v>0</v>
      </c>
      <c r="U62" s="38" t="s">
        <v>94</v>
      </c>
      <c r="V62" s="36" t="s">
        <v>146</v>
      </c>
      <c r="W62" s="37">
        <v>-1.8715933761018609E-4</v>
      </c>
      <c r="Y62" s="35" t="s">
        <v>93</v>
      </c>
      <c r="Z62" s="36" t="s">
        <v>146</v>
      </c>
      <c r="AA62" s="37">
        <v>0</v>
      </c>
      <c r="AC62" s="38" t="s">
        <v>94</v>
      </c>
      <c r="AD62" s="36" t="s">
        <v>146</v>
      </c>
      <c r="AE62" s="37">
        <v>-3.298727504938816E-5</v>
      </c>
      <c r="AG62" s="35" t="s">
        <v>93</v>
      </c>
      <c r="AH62" s="36" t="s">
        <v>146</v>
      </c>
      <c r="AI62" s="37">
        <v>0</v>
      </c>
      <c r="AK62" s="38" t="s">
        <v>94</v>
      </c>
      <c r="AL62" s="36" t="s">
        <v>146</v>
      </c>
      <c r="AM62" s="37">
        <v>1.1573318194732575E-4</v>
      </c>
      <c r="AO62" s="35" t="s">
        <v>93</v>
      </c>
      <c r="AP62" s="36" t="s">
        <v>146</v>
      </c>
      <c r="AQ62" s="37">
        <v>0</v>
      </c>
      <c r="AS62" s="38" t="s">
        <v>94</v>
      </c>
      <c r="AT62" s="36" t="s">
        <v>146</v>
      </c>
      <c r="AU62" s="37">
        <v>-1.0441343071224851E-4</v>
      </c>
      <c r="AW62" s="35" t="s">
        <v>93</v>
      </c>
      <c r="AX62" s="36" t="s">
        <v>146</v>
      </c>
      <c r="AY62" s="37">
        <v>0</v>
      </c>
      <c r="BA62" s="38" t="s">
        <v>94</v>
      </c>
      <c r="BB62" s="36" t="s">
        <v>146</v>
      </c>
      <c r="BC62" s="37">
        <v>8.2745906897937587E-5</v>
      </c>
    </row>
    <row r="63" spans="1:55" x14ac:dyDescent="0.3">
      <c r="A63" s="35" t="s">
        <v>93</v>
      </c>
      <c r="B63" s="36" t="s">
        <v>147</v>
      </c>
      <c r="C63" s="37">
        <v>0.12399179744976371</v>
      </c>
      <c r="E63" s="38" t="s">
        <v>94</v>
      </c>
      <c r="F63" s="36" t="s">
        <v>147</v>
      </c>
      <c r="G63" s="37">
        <v>4.4411105232706249E-2</v>
      </c>
      <c r="I63" s="35" t="s">
        <v>93</v>
      </c>
      <c r="J63" s="36" t="s">
        <v>147</v>
      </c>
      <c r="K63" s="37">
        <v>3.195258477274848E-3</v>
      </c>
      <c r="M63" s="38" t="s">
        <v>94</v>
      </c>
      <c r="N63" s="36" t="s">
        <v>147</v>
      </c>
      <c r="O63" s="37">
        <v>-1.0107164166151539E-3</v>
      </c>
      <c r="Q63" s="35" t="s">
        <v>93</v>
      </c>
      <c r="R63" s="36" t="s">
        <v>147</v>
      </c>
      <c r="S63" s="37">
        <v>4.5889447670755916E-3</v>
      </c>
      <c r="U63" s="38" t="s">
        <v>94</v>
      </c>
      <c r="V63" s="36" t="s">
        <v>147</v>
      </c>
      <c r="W63" s="37">
        <v>-3.9961977613971276E-4</v>
      </c>
      <c r="Y63" s="35" t="s">
        <v>93</v>
      </c>
      <c r="Z63" s="36" t="s">
        <v>147</v>
      </c>
      <c r="AA63" s="37">
        <v>5.3760926751874764E-2</v>
      </c>
      <c r="AC63" s="38" t="s">
        <v>94</v>
      </c>
      <c r="AD63" s="36" t="s">
        <v>147</v>
      </c>
      <c r="AE63" s="37">
        <v>2.4097456099882959E-2</v>
      </c>
      <c r="AG63" s="35" t="s">
        <v>93</v>
      </c>
      <c r="AH63" s="36" t="s">
        <v>147</v>
      </c>
      <c r="AI63" s="37">
        <v>6.2446667453538503E-2</v>
      </c>
      <c r="AK63" s="38" t="s">
        <v>94</v>
      </c>
      <c r="AL63" s="36" t="s">
        <v>147</v>
      </c>
      <c r="AM63" s="37">
        <v>2.1723985325578156E-2</v>
      </c>
      <c r="AO63" s="35" t="s">
        <v>93</v>
      </c>
      <c r="AP63" s="36" t="s">
        <v>147</v>
      </c>
      <c r="AQ63" s="37">
        <v>0.12079653897248885</v>
      </c>
      <c r="AS63" s="38" t="s">
        <v>94</v>
      </c>
      <c r="AT63" s="36" t="s">
        <v>147</v>
      </c>
      <c r="AU63" s="37">
        <v>4.5421821649321403E-2</v>
      </c>
      <c r="AW63" s="35" t="s">
        <v>93</v>
      </c>
      <c r="AX63" s="36" t="s">
        <v>147</v>
      </c>
      <c r="AY63" s="37">
        <v>0.11620759420541327</v>
      </c>
      <c r="BA63" s="38" t="s">
        <v>94</v>
      </c>
      <c r="BB63" s="36" t="s">
        <v>147</v>
      </c>
      <c r="BC63" s="37">
        <v>4.5821441425461115E-2</v>
      </c>
    </row>
    <row r="64" spans="1:55" x14ac:dyDescent="0.3">
      <c r="A64" s="35" t="s">
        <v>93</v>
      </c>
      <c r="B64" s="36" t="s">
        <v>148</v>
      </c>
      <c r="C64" s="37">
        <v>4.6032597200276887E-3</v>
      </c>
      <c r="E64" s="38" t="s">
        <v>94</v>
      </c>
      <c r="F64" s="36" t="s">
        <v>148</v>
      </c>
      <c r="G64" s="37">
        <v>4.1002348371186178E-3</v>
      </c>
      <c r="I64" s="35" t="s">
        <v>93</v>
      </c>
      <c r="J64" s="36" t="s">
        <v>148</v>
      </c>
      <c r="K64" s="37">
        <v>1.5127895389991952E-3</v>
      </c>
      <c r="M64" s="38" t="s">
        <v>94</v>
      </c>
      <c r="N64" s="36" t="s">
        <v>148</v>
      </c>
      <c r="O64" s="37">
        <v>5.0366898606884146E-4</v>
      </c>
      <c r="Q64" s="35" t="s">
        <v>93</v>
      </c>
      <c r="R64" s="36" t="s">
        <v>148</v>
      </c>
      <c r="S64" s="37">
        <v>9.5276115195733267E-4</v>
      </c>
      <c r="U64" s="38" t="s">
        <v>94</v>
      </c>
      <c r="V64" s="36" t="s">
        <v>148</v>
      </c>
      <c r="W64" s="37">
        <v>1.4588568219786151E-3</v>
      </c>
      <c r="Y64" s="35" t="s">
        <v>93</v>
      </c>
      <c r="Z64" s="36" t="s">
        <v>148</v>
      </c>
      <c r="AA64" s="37">
        <v>1.0589227240201495E-3</v>
      </c>
      <c r="AC64" s="38" t="s">
        <v>94</v>
      </c>
      <c r="AD64" s="36" t="s">
        <v>148</v>
      </c>
      <c r="AE64" s="37">
        <v>1.0589227240201495E-3</v>
      </c>
      <c r="AG64" s="35" t="s">
        <v>93</v>
      </c>
      <c r="AH64" s="36" t="s">
        <v>148</v>
      </c>
      <c r="AI64" s="37">
        <v>1.0787863050510111E-3</v>
      </c>
      <c r="AK64" s="38" t="s">
        <v>94</v>
      </c>
      <c r="AL64" s="36" t="s">
        <v>148</v>
      </c>
      <c r="AM64" s="37">
        <v>1.0787863050510111E-3</v>
      </c>
      <c r="AO64" s="35" t="s">
        <v>93</v>
      </c>
      <c r="AP64" s="36" t="s">
        <v>148</v>
      </c>
      <c r="AQ64" s="37">
        <v>3.0904701810284931E-3</v>
      </c>
      <c r="AS64" s="38" t="s">
        <v>94</v>
      </c>
      <c r="AT64" s="36" t="s">
        <v>148</v>
      </c>
      <c r="AU64" s="37">
        <v>3.5965658510497761E-3</v>
      </c>
      <c r="AW64" s="35" t="s">
        <v>93</v>
      </c>
      <c r="AX64" s="36" t="s">
        <v>148</v>
      </c>
      <c r="AY64" s="37">
        <v>2.1377090290711606E-3</v>
      </c>
      <c r="BA64" s="38" t="s">
        <v>94</v>
      </c>
      <c r="BB64" s="36" t="s">
        <v>148</v>
      </c>
      <c r="BC64" s="37">
        <v>2.1377090290711606E-3</v>
      </c>
    </row>
    <row r="65" spans="1:55" x14ac:dyDescent="0.3">
      <c r="A65" s="35" t="s">
        <v>93</v>
      </c>
      <c r="B65" s="36" t="s">
        <v>149</v>
      </c>
      <c r="C65" s="37">
        <v>1.137925039078334E-2</v>
      </c>
      <c r="E65" s="38" t="s">
        <v>94</v>
      </c>
      <c r="F65" s="36" t="s">
        <v>149</v>
      </c>
      <c r="G65" s="37">
        <v>1.0412544203396587E-2</v>
      </c>
      <c r="I65" s="35" t="s">
        <v>93</v>
      </c>
      <c r="J65" s="36" t="s">
        <v>149</v>
      </c>
      <c r="K65" s="37">
        <v>2.7162104348460898E-3</v>
      </c>
      <c r="M65" s="38" t="s">
        <v>94</v>
      </c>
      <c r="N65" s="36" t="s">
        <v>149</v>
      </c>
      <c r="O65" s="37">
        <v>1.7495042474593358E-3</v>
      </c>
      <c r="Q65" s="35" t="s">
        <v>93</v>
      </c>
      <c r="R65" s="36" t="s">
        <v>149</v>
      </c>
      <c r="S65" s="37">
        <v>2.4950764468016475E-3</v>
      </c>
      <c r="U65" s="38" t="s">
        <v>94</v>
      </c>
      <c r="V65" s="36" t="s">
        <v>149</v>
      </c>
      <c r="W65" s="37">
        <v>2.4950764468016475E-3</v>
      </c>
      <c r="Y65" s="35" t="s">
        <v>93</v>
      </c>
      <c r="Z65" s="36" t="s">
        <v>149</v>
      </c>
      <c r="AA65" s="37">
        <v>2.4861985490230152E-3</v>
      </c>
      <c r="AC65" s="38" t="s">
        <v>94</v>
      </c>
      <c r="AD65" s="36" t="s">
        <v>149</v>
      </c>
      <c r="AE65" s="37">
        <v>2.4861985490230152E-3</v>
      </c>
      <c r="AG65" s="35" t="s">
        <v>93</v>
      </c>
      <c r="AH65" s="36" t="s">
        <v>149</v>
      </c>
      <c r="AI65" s="37">
        <v>3.6817649601125881E-3</v>
      </c>
      <c r="AK65" s="38" t="s">
        <v>94</v>
      </c>
      <c r="AL65" s="36" t="s">
        <v>149</v>
      </c>
      <c r="AM65" s="37">
        <v>3.6817649601125881E-3</v>
      </c>
      <c r="AO65" s="35" t="s">
        <v>93</v>
      </c>
      <c r="AP65" s="36" t="s">
        <v>149</v>
      </c>
      <c r="AQ65" s="37">
        <v>8.6630399559372503E-3</v>
      </c>
      <c r="AS65" s="38" t="s">
        <v>94</v>
      </c>
      <c r="AT65" s="36" t="s">
        <v>149</v>
      </c>
      <c r="AU65" s="37">
        <v>8.6630399559372503E-3</v>
      </c>
      <c r="AW65" s="35" t="s">
        <v>93</v>
      </c>
      <c r="AX65" s="36" t="s">
        <v>149</v>
      </c>
      <c r="AY65" s="37">
        <v>6.1679635091356037E-3</v>
      </c>
      <c r="BA65" s="38" t="s">
        <v>94</v>
      </c>
      <c r="BB65" s="36" t="s">
        <v>149</v>
      </c>
      <c r="BC65" s="37">
        <v>6.1679635091356037E-3</v>
      </c>
    </row>
    <row r="66" spans="1:55" x14ac:dyDescent="0.3">
      <c r="A66" s="35" t="s">
        <v>93</v>
      </c>
      <c r="B66" s="36" t="s">
        <v>150</v>
      </c>
      <c r="C66" s="37">
        <v>6.5414137098937619E-2</v>
      </c>
      <c r="E66" s="38" t="s">
        <v>94</v>
      </c>
      <c r="F66" s="36" t="s">
        <v>150</v>
      </c>
      <c r="G66" s="37">
        <v>1.6989366499286798E-2</v>
      </c>
      <c r="I66" s="35" t="s">
        <v>93</v>
      </c>
      <c r="J66" s="36" t="s">
        <v>150</v>
      </c>
      <c r="K66" s="37">
        <v>0</v>
      </c>
      <c r="M66" s="38" t="s">
        <v>94</v>
      </c>
      <c r="N66" s="36" t="s">
        <v>150</v>
      </c>
      <c r="O66" s="37">
        <v>-2.394626369560322E-3</v>
      </c>
      <c r="Q66" s="35" t="s">
        <v>93</v>
      </c>
      <c r="R66" s="36" t="s">
        <v>150</v>
      </c>
      <c r="S66" s="37">
        <v>1.7722631788472825E-3</v>
      </c>
      <c r="U66" s="38" t="s">
        <v>94</v>
      </c>
      <c r="V66" s="36" t="s">
        <v>150</v>
      </c>
      <c r="W66" s="37">
        <v>-2.8290236829217911E-3</v>
      </c>
      <c r="Y66" s="35" t="s">
        <v>93</v>
      </c>
      <c r="Z66" s="36" t="s">
        <v>150</v>
      </c>
      <c r="AA66" s="37">
        <v>4.0226008100665803E-2</v>
      </c>
      <c r="AC66" s="38" t="s">
        <v>94</v>
      </c>
      <c r="AD66" s="36" t="s">
        <v>150</v>
      </c>
      <c r="AE66" s="37">
        <v>1.6055949193944999E-2</v>
      </c>
      <c r="AG66" s="35" t="s">
        <v>93</v>
      </c>
      <c r="AH66" s="36" t="s">
        <v>150</v>
      </c>
      <c r="AI66" s="37">
        <v>2.341586581942454E-2</v>
      </c>
      <c r="AK66" s="38" t="s">
        <v>94</v>
      </c>
      <c r="AL66" s="36" t="s">
        <v>150</v>
      </c>
      <c r="AM66" s="37">
        <v>6.1570673578239133E-3</v>
      </c>
      <c r="AO66" s="35" t="s">
        <v>93</v>
      </c>
      <c r="AP66" s="36" t="s">
        <v>150</v>
      </c>
      <c r="AQ66" s="37">
        <v>6.5414137098937619E-2</v>
      </c>
      <c r="AS66" s="38" t="s">
        <v>94</v>
      </c>
      <c r="AT66" s="36" t="s">
        <v>150</v>
      </c>
      <c r="AU66" s="37">
        <v>1.9383992868847122E-2</v>
      </c>
      <c r="AW66" s="35" t="s">
        <v>93</v>
      </c>
      <c r="AX66" s="36" t="s">
        <v>150</v>
      </c>
      <c r="AY66" s="37">
        <v>6.3641873920090339E-2</v>
      </c>
      <c r="BA66" s="38" t="s">
        <v>94</v>
      </c>
      <c r="BB66" s="36" t="s">
        <v>150</v>
      </c>
      <c r="BC66" s="37">
        <v>2.221301655176891E-2</v>
      </c>
    </row>
    <row r="67" spans="1:55" x14ac:dyDescent="0.3">
      <c r="A67" s="35" t="s">
        <v>93</v>
      </c>
      <c r="B67" s="36">
        <v>0</v>
      </c>
      <c r="C67" s="37">
        <v>0</v>
      </c>
      <c r="E67" s="38" t="s">
        <v>94</v>
      </c>
      <c r="F67" s="36">
        <v>0</v>
      </c>
      <c r="G67" s="37">
        <v>0</v>
      </c>
      <c r="I67" s="35" t="s">
        <v>93</v>
      </c>
      <c r="J67" s="36">
        <v>0</v>
      </c>
      <c r="K67" s="37">
        <v>0</v>
      </c>
      <c r="M67" s="38" t="s">
        <v>94</v>
      </c>
      <c r="N67" s="36">
        <v>0</v>
      </c>
      <c r="O67" s="37">
        <v>0</v>
      </c>
      <c r="Q67" s="35" t="s">
        <v>93</v>
      </c>
      <c r="R67" s="36">
        <v>0</v>
      </c>
      <c r="S67" s="37">
        <v>0</v>
      </c>
      <c r="U67" s="38" t="s">
        <v>94</v>
      </c>
      <c r="V67" s="36">
        <v>0</v>
      </c>
      <c r="W67" s="37">
        <v>0</v>
      </c>
      <c r="Y67" s="35" t="s">
        <v>93</v>
      </c>
      <c r="Z67" s="36">
        <v>0</v>
      </c>
      <c r="AA67" s="37">
        <v>0</v>
      </c>
      <c r="AC67" s="38" t="s">
        <v>94</v>
      </c>
      <c r="AD67" s="36">
        <v>0</v>
      </c>
      <c r="AE67" s="37">
        <v>0</v>
      </c>
      <c r="AG67" s="35" t="s">
        <v>93</v>
      </c>
      <c r="AH67" s="36">
        <v>0</v>
      </c>
      <c r="AI67" s="37">
        <v>0</v>
      </c>
      <c r="AK67" s="38" t="s">
        <v>94</v>
      </c>
      <c r="AL67" s="36">
        <v>0</v>
      </c>
      <c r="AM67" s="37">
        <v>0</v>
      </c>
      <c r="AO67" s="35" t="s">
        <v>93</v>
      </c>
      <c r="AP67" s="36">
        <v>0</v>
      </c>
      <c r="AQ67" s="37">
        <v>0</v>
      </c>
      <c r="AS67" s="38" t="s">
        <v>94</v>
      </c>
      <c r="AT67" s="36">
        <v>0</v>
      </c>
      <c r="AU67" s="37">
        <v>0</v>
      </c>
      <c r="AW67" s="35" t="s">
        <v>93</v>
      </c>
      <c r="AX67" s="36">
        <v>0</v>
      </c>
      <c r="AY67" s="37">
        <v>0</v>
      </c>
      <c r="BA67" s="38" t="s">
        <v>94</v>
      </c>
      <c r="BB67" s="36">
        <v>0</v>
      </c>
      <c r="BC67" s="37">
        <v>0</v>
      </c>
    </row>
    <row r="68" spans="1:55" x14ac:dyDescent="0.3">
      <c r="A68" s="35" t="s">
        <v>93</v>
      </c>
      <c r="B68" s="36" t="s">
        <v>151</v>
      </c>
      <c r="C68" s="37">
        <v>0</v>
      </c>
      <c r="E68" s="38" t="s">
        <v>94</v>
      </c>
      <c r="F68" s="36" t="s">
        <v>151</v>
      </c>
      <c r="G68" s="37">
        <v>0</v>
      </c>
      <c r="I68" s="35" t="s">
        <v>93</v>
      </c>
      <c r="J68" s="36" t="s">
        <v>151</v>
      </c>
      <c r="K68" s="37">
        <v>0</v>
      </c>
      <c r="M68" s="38" t="s">
        <v>94</v>
      </c>
      <c r="N68" s="36" t="s">
        <v>151</v>
      </c>
      <c r="O68" s="37">
        <v>0</v>
      </c>
      <c r="Q68" s="35" t="s">
        <v>93</v>
      </c>
      <c r="R68" s="36" t="s">
        <v>151</v>
      </c>
      <c r="S68" s="37">
        <v>0</v>
      </c>
      <c r="U68" s="38" t="s">
        <v>94</v>
      </c>
      <c r="V68" s="36" t="s">
        <v>151</v>
      </c>
      <c r="W68" s="37">
        <v>0</v>
      </c>
      <c r="Y68" s="35" t="s">
        <v>93</v>
      </c>
      <c r="Z68" s="36" t="s">
        <v>151</v>
      </c>
      <c r="AA68" s="37">
        <v>0</v>
      </c>
      <c r="AC68" s="38" t="s">
        <v>94</v>
      </c>
      <c r="AD68" s="36" t="s">
        <v>151</v>
      </c>
      <c r="AE68" s="37">
        <v>0</v>
      </c>
      <c r="AG68" s="35" t="s">
        <v>93</v>
      </c>
      <c r="AH68" s="36" t="s">
        <v>151</v>
      </c>
      <c r="AI68" s="37">
        <v>0</v>
      </c>
      <c r="AK68" s="38" t="s">
        <v>94</v>
      </c>
      <c r="AL68" s="36" t="s">
        <v>151</v>
      </c>
      <c r="AM68" s="37">
        <v>0</v>
      </c>
      <c r="AO68" s="35" t="s">
        <v>93</v>
      </c>
      <c r="AP68" s="36" t="s">
        <v>151</v>
      </c>
      <c r="AQ68" s="37">
        <v>0</v>
      </c>
      <c r="AS68" s="38" t="s">
        <v>94</v>
      </c>
      <c r="AT68" s="36" t="s">
        <v>151</v>
      </c>
      <c r="AU68" s="37">
        <v>0</v>
      </c>
      <c r="AW68" s="35" t="s">
        <v>93</v>
      </c>
      <c r="AX68" s="36" t="s">
        <v>151</v>
      </c>
      <c r="AY68" s="37">
        <v>0</v>
      </c>
      <c r="BA68" s="38" t="s">
        <v>94</v>
      </c>
      <c r="BB68" s="36" t="s">
        <v>151</v>
      </c>
      <c r="BC68" s="37">
        <v>0</v>
      </c>
    </row>
  </sheetData>
  <mergeCells count="14">
    <mergeCell ref="U1:W1"/>
    <mergeCell ref="A1:C1"/>
    <mergeCell ref="E1:G1"/>
    <mergeCell ref="I1:K1"/>
    <mergeCell ref="M1:O1"/>
    <mergeCell ref="Q1:S1"/>
    <mergeCell ref="AW1:AY1"/>
    <mergeCell ref="BA1:BC1"/>
    <mergeCell ref="Y1:AA1"/>
    <mergeCell ref="AC1:AE1"/>
    <mergeCell ref="AG1:AI1"/>
    <mergeCell ref="AK1:AM1"/>
    <mergeCell ref="AO1:AQ1"/>
    <mergeCell ref="AS1:AU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3B4-7234-4B60-B8F0-75140BB44A85}">
  <sheetPr codeName="Tabelle6"/>
  <dimension ref="A1:BC68"/>
  <sheetViews>
    <sheetView workbookViewId="0">
      <selection activeCell="A2" sqref="A2:BC68"/>
    </sheetView>
  </sheetViews>
  <sheetFormatPr baseColWidth="10" defaultColWidth="11.44140625" defaultRowHeight="14.4" x14ac:dyDescent="0.3"/>
  <sheetData>
    <row r="1" spans="1:55" x14ac:dyDescent="0.3">
      <c r="A1" s="92" t="s">
        <v>86</v>
      </c>
      <c r="B1" s="92"/>
      <c r="C1" s="92"/>
      <c r="E1" s="92" t="s">
        <v>86</v>
      </c>
      <c r="F1" s="92"/>
      <c r="G1" s="92"/>
      <c r="I1" s="92" t="s">
        <v>87</v>
      </c>
      <c r="J1" s="92"/>
      <c r="K1" s="92"/>
      <c r="M1" s="92" t="s">
        <v>87</v>
      </c>
      <c r="N1" s="92"/>
      <c r="O1" s="92"/>
      <c r="Q1" s="92" t="s">
        <v>88</v>
      </c>
      <c r="R1" s="92"/>
      <c r="S1" s="92"/>
      <c r="U1" s="92" t="s">
        <v>88</v>
      </c>
      <c r="V1" s="92"/>
      <c r="W1" s="92"/>
      <c r="Y1" s="92" t="s">
        <v>89</v>
      </c>
      <c r="Z1" s="92"/>
      <c r="AA1" s="92"/>
      <c r="AC1" s="92" t="s">
        <v>89</v>
      </c>
      <c r="AD1" s="92"/>
      <c r="AE1" s="92"/>
      <c r="AG1" s="92" t="s">
        <v>90</v>
      </c>
      <c r="AH1" s="92"/>
      <c r="AI1" s="92"/>
      <c r="AK1" s="92" t="s">
        <v>90</v>
      </c>
      <c r="AL1" s="92"/>
      <c r="AM1" s="92"/>
      <c r="AO1" s="92" t="s">
        <v>91</v>
      </c>
      <c r="AP1" s="92"/>
      <c r="AQ1" s="92"/>
      <c r="AS1" s="92" t="s">
        <v>91</v>
      </c>
      <c r="AT1" s="92"/>
      <c r="AU1" s="92"/>
      <c r="AW1" s="92" t="s">
        <v>92</v>
      </c>
      <c r="AX1" s="92"/>
      <c r="AY1" s="92"/>
      <c r="BA1" s="92" t="s">
        <v>92</v>
      </c>
      <c r="BB1" s="92"/>
      <c r="BC1" s="92"/>
    </row>
    <row r="2" spans="1:55" x14ac:dyDescent="0.3">
      <c r="A2" s="35" t="s">
        <v>93</v>
      </c>
      <c r="B2" s="36" t="s">
        <v>38</v>
      </c>
      <c r="C2" s="37">
        <v>-9.4795176039604065</v>
      </c>
      <c r="E2" s="38" t="s">
        <v>94</v>
      </c>
      <c r="F2" s="36" t="s">
        <v>38</v>
      </c>
      <c r="G2" s="37">
        <v>-5.7801589128460682</v>
      </c>
      <c r="I2" s="35" t="s">
        <v>93</v>
      </c>
      <c r="J2" s="36" t="s">
        <v>38</v>
      </c>
      <c r="K2" s="37">
        <v>-2.2883385346534677</v>
      </c>
      <c r="M2" s="38" t="s">
        <v>94</v>
      </c>
      <c r="N2" s="36" t="s">
        <v>38</v>
      </c>
      <c r="O2" s="37">
        <v>-1.4840911743709413</v>
      </c>
      <c r="Q2" s="35" t="s">
        <v>93</v>
      </c>
      <c r="R2" s="36" t="s">
        <v>38</v>
      </c>
      <c r="S2" s="37">
        <v>-2.5823053762376329</v>
      </c>
      <c r="U2" s="38" t="s">
        <v>94</v>
      </c>
      <c r="V2" s="36" t="s">
        <v>38</v>
      </c>
      <c r="W2" s="37">
        <v>-1.5893221386769332</v>
      </c>
      <c r="Y2" s="35" t="s">
        <v>93</v>
      </c>
      <c r="Z2" s="36" t="s">
        <v>38</v>
      </c>
      <c r="AA2" s="37">
        <v>-1.6988302178217811</v>
      </c>
      <c r="AC2" s="38" t="s">
        <v>94</v>
      </c>
      <c r="AD2" s="36" t="s">
        <v>38</v>
      </c>
      <c r="AE2" s="37">
        <v>-0.87947793586428646</v>
      </c>
      <c r="AG2" s="35" t="s">
        <v>93</v>
      </c>
      <c r="AH2" s="36" t="s">
        <v>38</v>
      </c>
      <c r="AI2" s="37">
        <v>-2.9100434752475248</v>
      </c>
      <c r="AK2" s="38" t="s">
        <v>94</v>
      </c>
      <c r="AL2" s="36" t="s">
        <v>38</v>
      </c>
      <c r="AM2" s="37">
        <v>-1.8272676639339074</v>
      </c>
      <c r="AO2" s="35" t="s">
        <v>93</v>
      </c>
      <c r="AP2" s="36" t="s">
        <v>38</v>
      </c>
      <c r="AQ2" s="37">
        <v>-7.1911790693069388</v>
      </c>
      <c r="AS2" s="38" t="s">
        <v>94</v>
      </c>
      <c r="AT2" s="36" t="s">
        <v>38</v>
      </c>
      <c r="AU2" s="37">
        <v>-4.2960677384751271</v>
      </c>
      <c r="AW2" s="35" t="s">
        <v>93</v>
      </c>
      <c r="AX2" s="36" t="s">
        <v>38</v>
      </c>
      <c r="AY2" s="37">
        <v>-4.6088736930693059</v>
      </c>
      <c r="BA2" s="38" t="s">
        <v>94</v>
      </c>
      <c r="BB2" s="36" t="s">
        <v>38</v>
      </c>
      <c r="BC2" s="37">
        <v>-2.706745599798194</v>
      </c>
    </row>
    <row r="3" spans="1:55" x14ac:dyDescent="0.3">
      <c r="A3" s="35" t="s">
        <v>93</v>
      </c>
      <c r="B3" s="36" t="s">
        <v>31</v>
      </c>
      <c r="C3" s="37">
        <v>-52.344144366336778</v>
      </c>
      <c r="E3" s="38" t="s">
        <v>94</v>
      </c>
      <c r="F3" s="36" t="s">
        <v>31</v>
      </c>
      <c r="G3" s="37">
        <v>-31.924633698508757</v>
      </c>
      <c r="I3" s="35" t="s">
        <v>93</v>
      </c>
      <c r="J3" s="36" t="s">
        <v>31</v>
      </c>
      <c r="K3" s="37">
        <v>-9.9903670495049397</v>
      </c>
      <c r="M3" s="38" t="s">
        <v>94</v>
      </c>
      <c r="N3" s="36" t="s">
        <v>31</v>
      </c>
      <c r="O3" s="37">
        <v>-4.9575802755627603</v>
      </c>
      <c r="Q3" s="35" t="s">
        <v>93</v>
      </c>
      <c r="R3" s="36" t="s">
        <v>31</v>
      </c>
      <c r="S3" s="37">
        <v>-8.3662170594059724</v>
      </c>
      <c r="U3" s="38" t="s">
        <v>94</v>
      </c>
      <c r="V3" s="36" t="s">
        <v>31</v>
      </c>
      <c r="W3" s="37">
        <v>-4.5384567797517059</v>
      </c>
      <c r="Y3" s="35" t="s">
        <v>93</v>
      </c>
      <c r="Z3" s="36" t="s">
        <v>31</v>
      </c>
      <c r="AA3" s="37">
        <v>-14.851769722772314</v>
      </c>
      <c r="AC3" s="38" t="s">
        <v>94</v>
      </c>
      <c r="AD3" s="36" t="s">
        <v>31</v>
      </c>
      <c r="AE3" s="37">
        <v>-9.4970490064082167</v>
      </c>
      <c r="AG3" s="35" t="s">
        <v>93</v>
      </c>
      <c r="AH3" s="36" t="s">
        <v>31</v>
      </c>
      <c r="AI3" s="37">
        <v>-19.135790534653555</v>
      </c>
      <c r="AK3" s="38" t="s">
        <v>94</v>
      </c>
      <c r="AL3" s="36" t="s">
        <v>31</v>
      </c>
      <c r="AM3" s="37">
        <v>-12.931547636786075</v>
      </c>
      <c r="AO3" s="35" t="s">
        <v>93</v>
      </c>
      <c r="AP3" s="36" t="s">
        <v>31</v>
      </c>
      <c r="AQ3" s="37">
        <v>-42.353777316831838</v>
      </c>
      <c r="AS3" s="38" t="s">
        <v>94</v>
      </c>
      <c r="AT3" s="36" t="s">
        <v>31</v>
      </c>
      <c r="AU3" s="37">
        <v>-26.967053422945998</v>
      </c>
      <c r="AW3" s="35" t="s">
        <v>93</v>
      </c>
      <c r="AX3" s="36" t="s">
        <v>31</v>
      </c>
      <c r="AY3" s="37">
        <v>-33.987560257425869</v>
      </c>
      <c r="BA3" s="38" t="s">
        <v>94</v>
      </c>
      <c r="BB3" s="36" t="s">
        <v>31</v>
      </c>
      <c r="BC3" s="37">
        <v>-22.42859664319429</v>
      </c>
    </row>
    <row r="4" spans="1:55" x14ac:dyDescent="0.3">
      <c r="A4" s="35" t="s">
        <v>93</v>
      </c>
      <c r="B4" s="36" t="s">
        <v>33</v>
      </c>
      <c r="C4" s="37">
        <v>-16.719187198019839</v>
      </c>
      <c r="E4" s="38" t="s">
        <v>94</v>
      </c>
      <c r="F4" s="36" t="s">
        <v>33</v>
      </c>
      <c r="G4" s="37">
        <v>-9.6691650628713415</v>
      </c>
      <c r="I4" s="35" t="s">
        <v>93</v>
      </c>
      <c r="J4" s="36" t="s">
        <v>33</v>
      </c>
      <c r="K4" s="37">
        <v>-6.188820039603991</v>
      </c>
      <c r="M4" s="38" t="s">
        <v>94</v>
      </c>
      <c r="N4" s="36" t="s">
        <v>33</v>
      </c>
      <c r="O4" s="37">
        <v>-3.9646712944401412</v>
      </c>
      <c r="Q4" s="35" t="s">
        <v>93</v>
      </c>
      <c r="R4" s="36" t="s">
        <v>33</v>
      </c>
      <c r="S4" s="37">
        <v>-5.3717517128712782</v>
      </c>
      <c r="U4" s="38" t="s">
        <v>94</v>
      </c>
      <c r="V4" s="36" t="s">
        <v>33</v>
      </c>
      <c r="W4" s="37">
        <v>-3.4306724069866443</v>
      </c>
      <c r="Y4" s="35" t="s">
        <v>93</v>
      </c>
      <c r="Z4" s="36" t="s">
        <v>33</v>
      </c>
      <c r="AA4" s="37">
        <v>-2.4807774752475353</v>
      </c>
      <c r="AC4" s="38" t="s">
        <v>94</v>
      </c>
      <c r="AD4" s="36" t="s">
        <v>33</v>
      </c>
      <c r="AE4" s="37">
        <v>-1.1216084922141021</v>
      </c>
      <c r="AG4" s="35" t="s">
        <v>93</v>
      </c>
      <c r="AH4" s="36" t="s">
        <v>33</v>
      </c>
      <c r="AI4" s="37">
        <v>-2.6778379702970341</v>
      </c>
      <c r="AK4" s="38" t="s">
        <v>94</v>
      </c>
      <c r="AL4" s="36" t="s">
        <v>33</v>
      </c>
      <c r="AM4" s="37">
        <v>-1.1522128692304527</v>
      </c>
      <c r="AO4" s="35" t="s">
        <v>93</v>
      </c>
      <c r="AP4" s="36" t="s">
        <v>33</v>
      </c>
      <c r="AQ4" s="37">
        <v>-10.530367158415848</v>
      </c>
      <c r="AS4" s="38" t="s">
        <v>94</v>
      </c>
      <c r="AT4" s="36" t="s">
        <v>33</v>
      </c>
      <c r="AU4" s="37">
        <v>-5.7044937684311989</v>
      </c>
      <c r="AW4" s="35" t="s">
        <v>93</v>
      </c>
      <c r="AX4" s="36" t="s">
        <v>33</v>
      </c>
      <c r="AY4" s="37">
        <v>-5.1586154455445694</v>
      </c>
      <c r="BA4" s="38" t="s">
        <v>94</v>
      </c>
      <c r="BB4" s="36" t="s">
        <v>33</v>
      </c>
      <c r="BC4" s="37">
        <v>-2.273821361444555</v>
      </c>
    </row>
    <row r="5" spans="1:55" x14ac:dyDescent="0.3">
      <c r="A5" s="35" t="s">
        <v>93</v>
      </c>
      <c r="B5" s="36" t="s">
        <v>30</v>
      </c>
      <c r="C5" s="37">
        <v>-38.32949249504945</v>
      </c>
      <c r="E5" s="38" t="s">
        <v>94</v>
      </c>
      <c r="F5" s="36" t="s">
        <v>30</v>
      </c>
      <c r="G5" s="37">
        <v>-24.332121882643662</v>
      </c>
      <c r="I5" s="35" t="s">
        <v>93</v>
      </c>
      <c r="J5" s="36" t="s">
        <v>30</v>
      </c>
      <c r="K5" s="37">
        <v>-9.5368032277227641</v>
      </c>
      <c r="M5" s="38" t="s">
        <v>94</v>
      </c>
      <c r="N5" s="36" t="s">
        <v>30</v>
      </c>
      <c r="O5" s="37">
        <v>-6.3461900846047072</v>
      </c>
      <c r="Q5" s="35" t="s">
        <v>93</v>
      </c>
      <c r="R5" s="36" t="s">
        <v>30</v>
      </c>
      <c r="S5" s="37">
        <v>-9.7119354455445404</v>
      </c>
      <c r="U5" s="38" t="s">
        <v>94</v>
      </c>
      <c r="V5" s="36" t="s">
        <v>30</v>
      </c>
      <c r="W5" s="37">
        <v>-6.1701580518668795</v>
      </c>
      <c r="Y5" s="35" t="s">
        <v>93</v>
      </c>
      <c r="Z5" s="36" t="s">
        <v>30</v>
      </c>
      <c r="AA5" s="37">
        <v>-9.5819540594059216</v>
      </c>
      <c r="AC5" s="38" t="s">
        <v>94</v>
      </c>
      <c r="AD5" s="36" t="s">
        <v>30</v>
      </c>
      <c r="AE5" s="37">
        <v>-5.9572831826945274</v>
      </c>
      <c r="AG5" s="35" t="s">
        <v>93</v>
      </c>
      <c r="AH5" s="36" t="s">
        <v>30</v>
      </c>
      <c r="AI5" s="37">
        <v>-9.4987997623762261</v>
      </c>
      <c r="AK5" s="38" t="s">
        <v>94</v>
      </c>
      <c r="AL5" s="36" t="s">
        <v>30</v>
      </c>
      <c r="AM5" s="37">
        <v>-5.8584905634775515</v>
      </c>
      <c r="AO5" s="35" t="s">
        <v>93</v>
      </c>
      <c r="AP5" s="36" t="s">
        <v>30</v>
      </c>
      <c r="AQ5" s="37">
        <v>-28.79268926732669</v>
      </c>
      <c r="AS5" s="38" t="s">
        <v>94</v>
      </c>
      <c r="AT5" s="36" t="s">
        <v>30</v>
      </c>
      <c r="AU5" s="37">
        <v>-17.985931798038958</v>
      </c>
      <c r="AW5" s="35" t="s">
        <v>93</v>
      </c>
      <c r="AX5" s="36" t="s">
        <v>30</v>
      </c>
      <c r="AY5" s="37">
        <v>-19.080753821782146</v>
      </c>
      <c r="BA5" s="38" t="s">
        <v>94</v>
      </c>
      <c r="BB5" s="36" t="s">
        <v>30</v>
      </c>
      <c r="BC5" s="37">
        <v>-11.815773746172079</v>
      </c>
    </row>
    <row r="6" spans="1:55" x14ac:dyDescent="0.3">
      <c r="A6" s="35" t="s">
        <v>93</v>
      </c>
      <c r="B6" s="36" t="s">
        <v>34</v>
      </c>
      <c r="C6" s="37">
        <v>-9.9828629108910967</v>
      </c>
      <c r="E6" s="38" t="s">
        <v>94</v>
      </c>
      <c r="F6" s="36" t="s">
        <v>34</v>
      </c>
      <c r="G6" s="37">
        <v>-5.7520215310909606</v>
      </c>
      <c r="I6" s="35" t="s">
        <v>93</v>
      </c>
      <c r="J6" s="36" t="s">
        <v>34</v>
      </c>
      <c r="K6" s="37">
        <v>-2.8183779207920754</v>
      </c>
      <c r="M6" s="38" t="s">
        <v>94</v>
      </c>
      <c r="N6" s="36" t="s">
        <v>34</v>
      </c>
      <c r="O6" s="37">
        <v>-1.7461256696833645</v>
      </c>
      <c r="Q6" s="35" t="s">
        <v>93</v>
      </c>
      <c r="R6" s="36" t="s">
        <v>34</v>
      </c>
      <c r="S6" s="37">
        <v>-2.5811294158415894</v>
      </c>
      <c r="U6" s="38" t="s">
        <v>94</v>
      </c>
      <c r="V6" s="36" t="s">
        <v>34</v>
      </c>
      <c r="W6" s="37">
        <v>-1.5030986986734944</v>
      </c>
      <c r="Y6" s="35" t="s">
        <v>93</v>
      </c>
      <c r="Z6" s="36" t="s">
        <v>34</v>
      </c>
      <c r="AA6" s="37">
        <v>-2.3540219603960413</v>
      </c>
      <c r="AC6" s="38" t="s">
        <v>94</v>
      </c>
      <c r="AD6" s="36" t="s">
        <v>34</v>
      </c>
      <c r="AE6" s="37">
        <v>-1.2858462488573899</v>
      </c>
      <c r="AG6" s="35" t="s">
        <v>93</v>
      </c>
      <c r="AH6" s="36" t="s">
        <v>34</v>
      </c>
      <c r="AI6" s="37">
        <v>-2.2293336138613897</v>
      </c>
      <c r="AK6" s="38" t="s">
        <v>94</v>
      </c>
      <c r="AL6" s="36" t="s">
        <v>34</v>
      </c>
      <c r="AM6" s="37">
        <v>-1.2169509138767129</v>
      </c>
      <c r="AO6" s="35" t="s">
        <v>93</v>
      </c>
      <c r="AP6" s="36" t="s">
        <v>34</v>
      </c>
      <c r="AQ6" s="37">
        <v>-7.1644849900990204</v>
      </c>
      <c r="AS6" s="38" t="s">
        <v>94</v>
      </c>
      <c r="AT6" s="36" t="s">
        <v>34</v>
      </c>
      <c r="AU6" s="37">
        <v>-4.0058958614075975</v>
      </c>
      <c r="AW6" s="35" t="s">
        <v>93</v>
      </c>
      <c r="AX6" s="36" t="s">
        <v>34</v>
      </c>
      <c r="AY6" s="37">
        <v>-4.583355574257431</v>
      </c>
      <c r="BA6" s="38" t="s">
        <v>94</v>
      </c>
      <c r="BB6" s="36" t="s">
        <v>34</v>
      </c>
      <c r="BC6" s="37">
        <v>-2.5027971627341028</v>
      </c>
    </row>
    <row r="7" spans="1:55" x14ac:dyDescent="0.3">
      <c r="A7" s="35" t="s">
        <v>93</v>
      </c>
      <c r="B7" s="36" t="s">
        <v>32</v>
      </c>
      <c r="C7" s="37">
        <v>-17.874561079207975</v>
      </c>
      <c r="E7" s="38" t="s">
        <v>94</v>
      </c>
      <c r="F7" s="36" t="s">
        <v>32</v>
      </c>
      <c r="G7" s="37">
        <v>-10.405979177675336</v>
      </c>
      <c r="I7" s="35" t="s">
        <v>93</v>
      </c>
      <c r="J7" s="36" t="s">
        <v>32</v>
      </c>
      <c r="K7" s="37">
        <v>-4.1032660396039748</v>
      </c>
      <c r="M7" s="38" t="s">
        <v>94</v>
      </c>
      <c r="N7" s="36" t="s">
        <v>32</v>
      </c>
      <c r="O7" s="37">
        <v>-2.1483113182151174</v>
      </c>
      <c r="Q7" s="35" t="s">
        <v>93</v>
      </c>
      <c r="R7" s="36" t="s">
        <v>32</v>
      </c>
      <c r="S7" s="37">
        <v>-4.6305328712871292</v>
      </c>
      <c r="U7" s="38" t="s">
        <v>94</v>
      </c>
      <c r="V7" s="36" t="s">
        <v>32</v>
      </c>
      <c r="W7" s="37">
        <v>-2.7513160020140974</v>
      </c>
      <c r="Y7" s="35" t="s">
        <v>93</v>
      </c>
      <c r="Z7" s="36" t="s">
        <v>32</v>
      </c>
      <c r="AA7" s="37">
        <v>-4.1851199801980421</v>
      </c>
      <c r="AC7" s="38" t="s">
        <v>94</v>
      </c>
      <c r="AD7" s="36" t="s">
        <v>32</v>
      </c>
      <c r="AE7" s="37">
        <v>-2.4331217603011166</v>
      </c>
      <c r="AG7" s="35" t="s">
        <v>93</v>
      </c>
      <c r="AH7" s="36" t="s">
        <v>32</v>
      </c>
      <c r="AI7" s="37">
        <v>-4.9556421881188282</v>
      </c>
      <c r="AK7" s="38" t="s">
        <v>94</v>
      </c>
      <c r="AL7" s="36" t="s">
        <v>32</v>
      </c>
      <c r="AM7" s="37">
        <v>-3.0732300971450024</v>
      </c>
      <c r="AO7" s="35" t="s">
        <v>93</v>
      </c>
      <c r="AP7" s="36" t="s">
        <v>32</v>
      </c>
      <c r="AQ7" s="37">
        <v>-13.771295039604</v>
      </c>
      <c r="AS7" s="38" t="s">
        <v>94</v>
      </c>
      <c r="AT7" s="36" t="s">
        <v>32</v>
      </c>
      <c r="AU7" s="37">
        <v>-8.2576678594602164</v>
      </c>
      <c r="AW7" s="35" t="s">
        <v>93</v>
      </c>
      <c r="AX7" s="36" t="s">
        <v>32</v>
      </c>
      <c r="AY7" s="37">
        <v>-9.1407621683168703</v>
      </c>
      <c r="BA7" s="38" t="s">
        <v>94</v>
      </c>
      <c r="BB7" s="36" t="s">
        <v>32</v>
      </c>
      <c r="BC7" s="37">
        <v>-5.506351857446119</v>
      </c>
    </row>
    <row r="8" spans="1:55" x14ac:dyDescent="0.3">
      <c r="A8" s="35" t="s">
        <v>93</v>
      </c>
      <c r="B8" s="36" t="s">
        <v>35</v>
      </c>
      <c r="C8" s="37">
        <v>-11.398844712871194</v>
      </c>
      <c r="E8" s="38" t="s">
        <v>94</v>
      </c>
      <c r="F8" s="36" t="s">
        <v>35</v>
      </c>
      <c r="G8" s="37">
        <v>-5.452367946281238</v>
      </c>
      <c r="I8" s="35" t="s">
        <v>93</v>
      </c>
      <c r="J8" s="36" t="s">
        <v>35</v>
      </c>
      <c r="K8" s="37">
        <v>-3.0420285445544302</v>
      </c>
      <c r="M8" s="38" t="s">
        <v>94</v>
      </c>
      <c r="N8" s="36" t="s">
        <v>35</v>
      </c>
      <c r="O8" s="37">
        <v>-1.448123039472567</v>
      </c>
      <c r="Q8" s="35" t="s">
        <v>93</v>
      </c>
      <c r="R8" s="36" t="s">
        <v>35</v>
      </c>
      <c r="S8" s="37">
        <v>-2.9213093465346276</v>
      </c>
      <c r="U8" s="38" t="s">
        <v>94</v>
      </c>
      <c r="V8" s="36" t="s">
        <v>35</v>
      </c>
      <c r="W8" s="37">
        <v>-1.2995097380132272</v>
      </c>
      <c r="Y8" s="35" t="s">
        <v>93</v>
      </c>
      <c r="Z8" s="36" t="s">
        <v>35</v>
      </c>
      <c r="AA8" s="37">
        <v>-2.1172977128712684</v>
      </c>
      <c r="AC8" s="38" t="s">
        <v>94</v>
      </c>
      <c r="AD8" s="36" t="s">
        <v>35</v>
      </c>
      <c r="AE8" s="37">
        <v>-0.95217448312607933</v>
      </c>
      <c r="AG8" s="35" t="s">
        <v>93</v>
      </c>
      <c r="AH8" s="36" t="s">
        <v>35</v>
      </c>
      <c r="AI8" s="37">
        <v>-3.3182091089108674</v>
      </c>
      <c r="AK8" s="38" t="s">
        <v>94</v>
      </c>
      <c r="AL8" s="36" t="s">
        <v>35</v>
      </c>
      <c r="AM8" s="37">
        <v>-1.7525606856693634</v>
      </c>
      <c r="AO8" s="35" t="s">
        <v>93</v>
      </c>
      <c r="AP8" s="36" t="s">
        <v>35</v>
      </c>
      <c r="AQ8" s="37">
        <v>-8.3568161683167634</v>
      </c>
      <c r="AS8" s="38" t="s">
        <v>94</v>
      </c>
      <c r="AT8" s="36" t="s">
        <v>35</v>
      </c>
      <c r="AU8" s="37">
        <v>-4.0042449068086698</v>
      </c>
      <c r="AW8" s="35" t="s">
        <v>93</v>
      </c>
      <c r="AX8" s="36" t="s">
        <v>35</v>
      </c>
      <c r="AY8" s="37">
        <v>-5.4355068217821358</v>
      </c>
      <c r="BA8" s="38" t="s">
        <v>94</v>
      </c>
      <c r="BB8" s="36" t="s">
        <v>35</v>
      </c>
      <c r="BC8" s="37">
        <v>-2.7047351687954428</v>
      </c>
    </row>
    <row r="9" spans="1:55" x14ac:dyDescent="0.3">
      <c r="A9" s="35" t="s">
        <v>93</v>
      </c>
      <c r="B9" s="36" t="s">
        <v>36</v>
      </c>
      <c r="C9" s="37">
        <v>-10.965406831683291</v>
      </c>
      <c r="E9" s="38" t="s">
        <v>94</v>
      </c>
      <c r="F9" s="36" t="s">
        <v>36</v>
      </c>
      <c r="G9" s="37">
        <v>-8.513747811881279</v>
      </c>
      <c r="I9" s="35" t="s">
        <v>93</v>
      </c>
      <c r="J9" s="36" t="s">
        <v>36</v>
      </c>
      <c r="K9" s="37">
        <v>-3.8129537425742939</v>
      </c>
      <c r="M9" s="38" t="s">
        <v>94</v>
      </c>
      <c r="N9" s="36" t="s">
        <v>36</v>
      </c>
      <c r="O9" s="37">
        <v>-3.0383143069307201</v>
      </c>
      <c r="Q9" s="35" t="s">
        <v>93</v>
      </c>
      <c r="R9" s="36" t="s">
        <v>36</v>
      </c>
      <c r="S9" s="37">
        <v>-2.907695089108941</v>
      </c>
      <c r="U9" s="38" t="s">
        <v>94</v>
      </c>
      <c r="V9" s="36" t="s">
        <v>36</v>
      </c>
      <c r="W9" s="37">
        <v>-2.2521892970297253</v>
      </c>
      <c r="Y9" s="35" t="s">
        <v>93</v>
      </c>
      <c r="Z9" s="36" t="s">
        <v>36</v>
      </c>
      <c r="AA9" s="37">
        <v>-2.0643123960396306</v>
      </c>
      <c r="AC9" s="38" t="s">
        <v>94</v>
      </c>
      <c r="AD9" s="36" t="s">
        <v>36</v>
      </c>
      <c r="AE9" s="37">
        <v>-1.5874221683168541</v>
      </c>
      <c r="AG9" s="35" t="s">
        <v>93</v>
      </c>
      <c r="AH9" s="36" t="s">
        <v>36</v>
      </c>
      <c r="AI9" s="37">
        <v>-2.1804456039604245</v>
      </c>
      <c r="AK9" s="38" t="s">
        <v>94</v>
      </c>
      <c r="AL9" s="36" t="s">
        <v>36</v>
      </c>
      <c r="AM9" s="37">
        <v>-1.6358220396039806</v>
      </c>
      <c r="AO9" s="35" t="s">
        <v>93</v>
      </c>
      <c r="AP9" s="36" t="s">
        <v>36</v>
      </c>
      <c r="AQ9" s="37">
        <v>-7.1524530891089961</v>
      </c>
      <c r="AS9" s="38" t="s">
        <v>94</v>
      </c>
      <c r="AT9" s="36" t="s">
        <v>36</v>
      </c>
      <c r="AU9" s="37">
        <v>-5.4754335049505602</v>
      </c>
      <c r="AW9" s="35" t="s">
        <v>93</v>
      </c>
      <c r="AX9" s="36" t="s">
        <v>36</v>
      </c>
      <c r="AY9" s="37">
        <v>-4.2447580000000551</v>
      </c>
      <c r="BA9" s="38" t="s">
        <v>94</v>
      </c>
      <c r="BB9" s="36" t="s">
        <v>36</v>
      </c>
      <c r="BC9" s="37">
        <v>-3.2232442079208345</v>
      </c>
    </row>
    <row r="10" spans="1:55" x14ac:dyDescent="0.3">
      <c r="A10" s="35" t="s">
        <v>93</v>
      </c>
      <c r="B10" s="36" t="s">
        <v>37</v>
      </c>
      <c r="C10" s="37">
        <v>-4.3910099801980236</v>
      </c>
      <c r="E10" s="38" t="s">
        <v>94</v>
      </c>
      <c r="F10" s="36" t="s">
        <v>37</v>
      </c>
      <c r="G10" s="37">
        <v>-3.1127266166427869</v>
      </c>
      <c r="I10" s="35" t="s">
        <v>93</v>
      </c>
      <c r="J10" s="36" t="s">
        <v>37</v>
      </c>
      <c r="K10" s="37">
        <v>-1.7938900297029718</v>
      </c>
      <c r="M10" s="38" t="s">
        <v>94</v>
      </c>
      <c r="N10" s="36" t="s">
        <v>37</v>
      </c>
      <c r="O10" s="37">
        <v>-1.294501725358614</v>
      </c>
      <c r="Q10" s="35" t="s">
        <v>93</v>
      </c>
      <c r="R10" s="36" t="s">
        <v>37</v>
      </c>
      <c r="S10" s="37">
        <v>-1.0010083267326761</v>
      </c>
      <c r="U10" s="38" t="s">
        <v>94</v>
      </c>
      <c r="V10" s="36" t="s">
        <v>37</v>
      </c>
      <c r="W10" s="37">
        <v>-0.70347048791889333</v>
      </c>
      <c r="Y10" s="35" t="s">
        <v>93</v>
      </c>
      <c r="Z10" s="36" t="s">
        <v>37</v>
      </c>
      <c r="AA10" s="37">
        <v>-0.86494436633663341</v>
      </c>
      <c r="AC10" s="38" t="s">
        <v>94</v>
      </c>
      <c r="AD10" s="36" t="s">
        <v>37</v>
      </c>
      <c r="AE10" s="37">
        <v>-0.62455691359700749</v>
      </c>
      <c r="AG10" s="35" t="s">
        <v>93</v>
      </c>
      <c r="AH10" s="36" t="s">
        <v>37</v>
      </c>
      <c r="AI10" s="37">
        <v>-0.73116725742574218</v>
      </c>
      <c r="AK10" s="38" t="s">
        <v>94</v>
      </c>
      <c r="AL10" s="36" t="s">
        <v>37</v>
      </c>
      <c r="AM10" s="37">
        <v>-0.49019748976827227</v>
      </c>
      <c r="AO10" s="35" t="s">
        <v>93</v>
      </c>
      <c r="AP10" s="36" t="s">
        <v>37</v>
      </c>
      <c r="AQ10" s="37">
        <v>-2.5971199504950517</v>
      </c>
      <c r="AS10" s="38" t="s">
        <v>94</v>
      </c>
      <c r="AT10" s="36" t="s">
        <v>37</v>
      </c>
      <c r="AU10" s="37">
        <v>-1.818224891284173</v>
      </c>
      <c r="AW10" s="35" t="s">
        <v>93</v>
      </c>
      <c r="AX10" s="36" t="s">
        <v>37</v>
      </c>
      <c r="AY10" s="37">
        <v>-1.5961116237623756</v>
      </c>
      <c r="BA10" s="38" t="s">
        <v>94</v>
      </c>
      <c r="BB10" s="36" t="s">
        <v>37</v>
      </c>
      <c r="BC10" s="37">
        <v>-1.1147544033652799</v>
      </c>
    </row>
    <row r="11" spans="1:55" x14ac:dyDescent="0.3">
      <c r="A11" s="35" t="s">
        <v>93</v>
      </c>
      <c r="B11" s="36" t="s">
        <v>29</v>
      </c>
      <c r="C11" s="37">
        <v>-180.23190991089101</v>
      </c>
      <c r="E11" s="38" t="s">
        <v>94</v>
      </c>
      <c r="F11" s="36" t="s">
        <v>29</v>
      </c>
      <c r="G11" s="37">
        <v>-11.403519832602214</v>
      </c>
      <c r="I11" s="35" t="s">
        <v>93</v>
      </c>
      <c r="J11" s="36" t="s">
        <v>29</v>
      </c>
      <c r="K11" s="37">
        <v>-62.190881366336555</v>
      </c>
      <c r="M11" s="38" t="s">
        <v>94</v>
      </c>
      <c r="N11" s="36" t="s">
        <v>29</v>
      </c>
      <c r="O11" s="37">
        <v>-14.933141350716198</v>
      </c>
      <c r="Q11" s="35" t="s">
        <v>93</v>
      </c>
      <c r="R11" s="36" t="s">
        <v>29</v>
      </c>
      <c r="S11" s="37">
        <v>-46.373336752475211</v>
      </c>
      <c r="U11" s="38" t="s">
        <v>94</v>
      </c>
      <c r="V11" s="36" t="s">
        <v>29</v>
      </c>
      <c r="W11" s="37">
        <v>-1.8098699537990552</v>
      </c>
      <c r="Y11" s="35" t="s">
        <v>93</v>
      </c>
      <c r="Z11" s="36" t="s">
        <v>29</v>
      </c>
      <c r="AA11" s="37">
        <v>-31.022799811881214</v>
      </c>
      <c r="AC11" s="38" t="s">
        <v>94</v>
      </c>
      <c r="AD11" s="36" t="s">
        <v>29</v>
      </c>
      <c r="AE11" s="37">
        <v>6.3864358575799551</v>
      </c>
      <c r="AG11" s="35" t="s">
        <v>93</v>
      </c>
      <c r="AH11" s="36" t="s">
        <v>29</v>
      </c>
      <c r="AI11" s="37">
        <v>-40.644891980198025</v>
      </c>
      <c r="AK11" s="38" t="s">
        <v>94</v>
      </c>
      <c r="AL11" s="36" t="s">
        <v>29</v>
      </c>
      <c r="AM11" s="37">
        <v>-1.0469443856669158</v>
      </c>
      <c r="AO11" s="35" t="s">
        <v>93</v>
      </c>
      <c r="AP11" s="36" t="s">
        <v>29</v>
      </c>
      <c r="AQ11" s="37">
        <v>-118.04102854455445</v>
      </c>
      <c r="AS11" s="38" t="s">
        <v>94</v>
      </c>
      <c r="AT11" s="36" t="s">
        <v>29</v>
      </c>
      <c r="AU11" s="37">
        <v>3.5296215181139834</v>
      </c>
      <c r="AW11" s="35" t="s">
        <v>93</v>
      </c>
      <c r="AX11" s="36" t="s">
        <v>29</v>
      </c>
      <c r="AY11" s="37">
        <v>-71.667691792079239</v>
      </c>
      <c r="BA11" s="38" t="s">
        <v>94</v>
      </c>
      <c r="BB11" s="36" t="s">
        <v>29</v>
      </c>
      <c r="BC11" s="37">
        <v>5.3394914719130391</v>
      </c>
    </row>
    <row r="12" spans="1:55" x14ac:dyDescent="0.3">
      <c r="A12" s="35" t="s">
        <v>93</v>
      </c>
      <c r="B12" s="36" t="s">
        <v>96</v>
      </c>
      <c r="C12" s="37">
        <v>-2.0160692871287109</v>
      </c>
      <c r="E12" s="38" t="s">
        <v>94</v>
      </c>
      <c r="F12" s="36" t="s">
        <v>96</v>
      </c>
      <c r="G12" s="37">
        <v>-1.3231248118811851</v>
      </c>
      <c r="I12" s="35" t="s">
        <v>93</v>
      </c>
      <c r="J12" s="36" t="s">
        <v>96</v>
      </c>
      <c r="K12" s="37">
        <v>-0.42192996039603942</v>
      </c>
      <c r="M12" s="38" t="s">
        <v>94</v>
      </c>
      <c r="N12" s="36" t="s">
        <v>96</v>
      </c>
      <c r="O12" s="37">
        <v>-0.23772611881188074</v>
      </c>
      <c r="Q12" s="35" t="s">
        <v>93</v>
      </c>
      <c r="R12" s="36" t="s">
        <v>96</v>
      </c>
      <c r="S12" s="37">
        <v>-0.47486508910891079</v>
      </c>
      <c r="U12" s="38" t="s">
        <v>94</v>
      </c>
      <c r="V12" s="36" t="s">
        <v>96</v>
      </c>
      <c r="W12" s="37">
        <v>-0.30407693069306907</v>
      </c>
      <c r="Y12" s="35" t="s">
        <v>93</v>
      </c>
      <c r="Z12" s="36" t="s">
        <v>96</v>
      </c>
      <c r="AA12" s="37">
        <v>-0.55011078217821741</v>
      </c>
      <c r="AC12" s="38" t="s">
        <v>94</v>
      </c>
      <c r="AD12" s="36" t="s">
        <v>96</v>
      </c>
      <c r="AE12" s="37">
        <v>-0.3819243762376236</v>
      </c>
      <c r="AG12" s="35" t="s">
        <v>93</v>
      </c>
      <c r="AH12" s="36" t="s">
        <v>96</v>
      </c>
      <c r="AI12" s="37">
        <v>-0.56916345544554314</v>
      </c>
      <c r="AK12" s="38" t="s">
        <v>94</v>
      </c>
      <c r="AL12" s="36" t="s">
        <v>96</v>
      </c>
      <c r="AM12" s="37">
        <v>-0.39939738613861192</v>
      </c>
      <c r="AO12" s="35" t="s">
        <v>93</v>
      </c>
      <c r="AP12" s="36" t="s">
        <v>96</v>
      </c>
      <c r="AQ12" s="37">
        <v>-1.5941393267326713</v>
      </c>
      <c r="AS12" s="38" t="s">
        <v>94</v>
      </c>
      <c r="AT12" s="36" t="s">
        <v>96</v>
      </c>
      <c r="AU12" s="37">
        <v>-1.0853986930693047</v>
      </c>
      <c r="AW12" s="35" t="s">
        <v>93</v>
      </c>
      <c r="AX12" s="36" t="s">
        <v>96</v>
      </c>
      <c r="AY12" s="37">
        <v>-1.1192742376237605</v>
      </c>
      <c r="BA12" s="38" t="s">
        <v>94</v>
      </c>
      <c r="BB12" s="36" t="s">
        <v>96</v>
      </c>
      <c r="BC12" s="37">
        <v>-0.78132176237623552</v>
      </c>
    </row>
    <row r="13" spans="1:55" x14ac:dyDescent="0.3">
      <c r="A13" s="35" t="s">
        <v>93</v>
      </c>
      <c r="B13" s="36" t="s">
        <v>97</v>
      </c>
      <c r="C13" s="37">
        <v>-4.380312831683165</v>
      </c>
      <c r="E13" s="38" t="s">
        <v>94</v>
      </c>
      <c r="F13" s="36" t="s">
        <v>97</v>
      </c>
      <c r="G13" s="37">
        <v>-2.4325831189516736</v>
      </c>
      <c r="I13" s="35" t="s">
        <v>93</v>
      </c>
      <c r="J13" s="36" t="s">
        <v>97</v>
      </c>
      <c r="K13" s="37">
        <v>-0.857187425742576</v>
      </c>
      <c r="M13" s="38" t="s">
        <v>94</v>
      </c>
      <c r="N13" s="36" t="s">
        <v>97</v>
      </c>
      <c r="O13" s="37">
        <v>-0.44333612107495546</v>
      </c>
      <c r="Q13" s="35" t="s">
        <v>93</v>
      </c>
      <c r="R13" s="36" t="s">
        <v>97</v>
      </c>
      <c r="S13" s="37">
        <v>-1.2692409108910887</v>
      </c>
      <c r="U13" s="38" t="s">
        <v>94</v>
      </c>
      <c r="V13" s="36" t="s">
        <v>97</v>
      </c>
      <c r="W13" s="37">
        <v>-0.7209540574029778</v>
      </c>
      <c r="Y13" s="35" t="s">
        <v>93</v>
      </c>
      <c r="Z13" s="36" t="s">
        <v>97</v>
      </c>
      <c r="AA13" s="37">
        <v>-1.2235582970296992</v>
      </c>
      <c r="AC13" s="38" t="s">
        <v>94</v>
      </c>
      <c r="AD13" s="36" t="s">
        <v>97</v>
      </c>
      <c r="AE13" s="37">
        <v>-0.70867785330250799</v>
      </c>
      <c r="AG13" s="35" t="s">
        <v>93</v>
      </c>
      <c r="AH13" s="36" t="s">
        <v>97</v>
      </c>
      <c r="AI13" s="37">
        <v>-1.0303261980198011</v>
      </c>
      <c r="AK13" s="38" t="s">
        <v>94</v>
      </c>
      <c r="AL13" s="36" t="s">
        <v>97</v>
      </c>
      <c r="AM13" s="37">
        <v>-0.55961508717123198</v>
      </c>
      <c r="AO13" s="35" t="s">
        <v>93</v>
      </c>
      <c r="AP13" s="36" t="s">
        <v>97</v>
      </c>
      <c r="AQ13" s="37">
        <v>-3.523125405940589</v>
      </c>
      <c r="AS13" s="38" t="s">
        <v>94</v>
      </c>
      <c r="AT13" s="36" t="s">
        <v>97</v>
      </c>
      <c r="AU13" s="37">
        <v>-1.9892469978767178</v>
      </c>
      <c r="AW13" s="35" t="s">
        <v>93</v>
      </c>
      <c r="AX13" s="36" t="s">
        <v>97</v>
      </c>
      <c r="AY13" s="37">
        <v>-2.2538844950495003</v>
      </c>
      <c r="BA13" s="38" t="s">
        <v>94</v>
      </c>
      <c r="BB13" s="36" t="s">
        <v>97</v>
      </c>
      <c r="BC13" s="37">
        <v>-1.26829294047374</v>
      </c>
    </row>
    <row r="14" spans="1:55" x14ac:dyDescent="0.3">
      <c r="A14" s="35" t="s">
        <v>93</v>
      </c>
      <c r="B14" s="36" t="s">
        <v>98</v>
      </c>
      <c r="C14" s="37">
        <v>-0.49306359405940681</v>
      </c>
      <c r="E14" s="38" t="s">
        <v>94</v>
      </c>
      <c r="F14" s="36" t="s">
        <v>98</v>
      </c>
      <c r="G14" s="37">
        <v>-0.39191117821782229</v>
      </c>
      <c r="I14" s="35" t="s">
        <v>93</v>
      </c>
      <c r="J14" s="36" t="s">
        <v>98</v>
      </c>
      <c r="K14" s="37">
        <v>-9.2104960396039992E-2</v>
      </c>
      <c r="M14" s="38" t="s">
        <v>94</v>
      </c>
      <c r="N14" s="36" t="s">
        <v>98</v>
      </c>
      <c r="O14" s="37">
        <v>-7.3167792079208233E-2</v>
      </c>
      <c r="Q14" s="35" t="s">
        <v>93</v>
      </c>
      <c r="R14" s="36" t="s">
        <v>98</v>
      </c>
      <c r="S14" s="37">
        <v>-0.11183300990098965</v>
      </c>
      <c r="U14" s="38" t="s">
        <v>94</v>
      </c>
      <c r="V14" s="36" t="s">
        <v>98</v>
      </c>
      <c r="W14" s="37">
        <v>-9.1352742574256907E-2</v>
      </c>
      <c r="Y14" s="35" t="s">
        <v>93</v>
      </c>
      <c r="Z14" s="36" t="s">
        <v>98</v>
      </c>
      <c r="AA14" s="37">
        <v>-0.10304719801980244</v>
      </c>
      <c r="AC14" s="38" t="s">
        <v>94</v>
      </c>
      <c r="AD14" s="36" t="s">
        <v>98</v>
      </c>
      <c r="AE14" s="37">
        <v>-8.120506930693111E-2</v>
      </c>
      <c r="AG14" s="35" t="s">
        <v>93</v>
      </c>
      <c r="AH14" s="36" t="s">
        <v>98</v>
      </c>
      <c r="AI14" s="37">
        <v>-0.18607842574257472</v>
      </c>
      <c r="AK14" s="38" t="s">
        <v>94</v>
      </c>
      <c r="AL14" s="36" t="s">
        <v>98</v>
      </c>
      <c r="AM14" s="37">
        <v>-0.14618557425742604</v>
      </c>
      <c r="AO14" s="35" t="s">
        <v>93</v>
      </c>
      <c r="AP14" s="36" t="s">
        <v>98</v>
      </c>
      <c r="AQ14" s="37">
        <v>-0.40095863366336681</v>
      </c>
      <c r="AS14" s="38" t="s">
        <v>94</v>
      </c>
      <c r="AT14" s="36" t="s">
        <v>98</v>
      </c>
      <c r="AU14" s="37">
        <v>-0.31874338613861408</v>
      </c>
      <c r="AW14" s="35" t="s">
        <v>93</v>
      </c>
      <c r="AX14" s="36" t="s">
        <v>98</v>
      </c>
      <c r="AY14" s="37">
        <v>-0.28912562376237716</v>
      </c>
      <c r="BA14" s="38" t="s">
        <v>94</v>
      </c>
      <c r="BB14" s="36" t="s">
        <v>98</v>
      </c>
      <c r="BC14" s="37">
        <v>-0.22739064356435715</v>
      </c>
    </row>
    <row r="15" spans="1:55" x14ac:dyDescent="0.3">
      <c r="A15" s="35" t="s">
        <v>93</v>
      </c>
      <c r="B15" s="36" t="s">
        <v>99</v>
      </c>
      <c r="C15" s="37">
        <v>-0.96766916831683181</v>
      </c>
      <c r="E15" s="38" t="s">
        <v>94</v>
      </c>
      <c r="F15" s="36" t="s">
        <v>99</v>
      </c>
      <c r="G15" s="37">
        <v>-0.82437836633663375</v>
      </c>
      <c r="I15" s="35" t="s">
        <v>93</v>
      </c>
      <c r="J15" s="36" t="s">
        <v>99</v>
      </c>
      <c r="K15" s="37">
        <v>-0.47616910891089081</v>
      </c>
      <c r="M15" s="38" t="s">
        <v>94</v>
      </c>
      <c r="N15" s="36" t="s">
        <v>99</v>
      </c>
      <c r="O15" s="37">
        <v>-0.43311564356435617</v>
      </c>
      <c r="Q15" s="35" t="s">
        <v>93</v>
      </c>
      <c r="R15" s="36" t="s">
        <v>99</v>
      </c>
      <c r="S15" s="37">
        <v>-0.20742532673267355</v>
      </c>
      <c r="U15" s="38" t="s">
        <v>94</v>
      </c>
      <c r="V15" s="36" t="s">
        <v>99</v>
      </c>
      <c r="W15" s="37">
        <v>-0.16970676237623794</v>
      </c>
      <c r="Y15" s="35" t="s">
        <v>93</v>
      </c>
      <c r="Z15" s="36" t="s">
        <v>99</v>
      </c>
      <c r="AA15" s="37">
        <v>-0.14860436633663388</v>
      </c>
      <c r="AC15" s="38" t="s">
        <v>94</v>
      </c>
      <c r="AD15" s="36" t="s">
        <v>99</v>
      </c>
      <c r="AE15" s="37">
        <v>-0.11673398019802</v>
      </c>
      <c r="AG15" s="35" t="s">
        <v>93</v>
      </c>
      <c r="AH15" s="36" t="s">
        <v>99</v>
      </c>
      <c r="AI15" s="37">
        <v>-0.13547036633663351</v>
      </c>
      <c r="AK15" s="38" t="s">
        <v>94</v>
      </c>
      <c r="AL15" s="36" t="s">
        <v>99</v>
      </c>
      <c r="AM15" s="37">
        <v>-0.10482198019801968</v>
      </c>
      <c r="AO15" s="35" t="s">
        <v>93</v>
      </c>
      <c r="AP15" s="36" t="s">
        <v>99</v>
      </c>
      <c r="AQ15" s="37">
        <v>-0.49150005940594094</v>
      </c>
      <c r="AS15" s="38" t="s">
        <v>94</v>
      </c>
      <c r="AT15" s="36" t="s">
        <v>99</v>
      </c>
      <c r="AU15" s="37">
        <v>-0.39126272277227764</v>
      </c>
      <c r="AW15" s="35" t="s">
        <v>93</v>
      </c>
      <c r="AX15" s="36" t="s">
        <v>99</v>
      </c>
      <c r="AY15" s="37">
        <v>-0.28407473267326738</v>
      </c>
      <c r="BA15" s="38" t="s">
        <v>94</v>
      </c>
      <c r="BB15" s="36" t="s">
        <v>99</v>
      </c>
      <c r="BC15" s="37">
        <v>-0.2215559603960397</v>
      </c>
    </row>
    <row r="16" spans="1:55" x14ac:dyDescent="0.3">
      <c r="A16" s="35" t="s">
        <v>93</v>
      </c>
      <c r="B16" s="36" t="s">
        <v>100</v>
      </c>
      <c r="C16" s="37">
        <v>-0.35922841584158849</v>
      </c>
      <c r="E16" s="38" t="s">
        <v>94</v>
      </c>
      <c r="F16" s="36" t="s">
        <v>100</v>
      </c>
      <c r="G16" s="37">
        <v>-0.28195500990099348</v>
      </c>
      <c r="I16" s="35" t="s">
        <v>93</v>
      </c>
      <c r="J16" s="36" t="s">
        <v>100</v>
      </c>
      <c r="K16" s="37">
        <v>-5.4584148514852354E-2</v>
      </c>
      <c r="M16" s="38" t="s">
        <v>94</v>
      </c>
      <c r="N16" s="36" t="s">
        <v>100</v>
      </c>
      <c r="O16" s="37">
        <v>-4.0284742574258139E-2</v>
      </c>
      <c r="Q16" s="35" t="s">
        <v>93</v>
      </c>
      <c r="R16" s="36" t="s">
        <v>100</v>
      </c>
      <c r="S16" s="37">
        <v>-5.8880207920792682E-2</v>
      </c>
      <c r="U16" s="38" t="s">
        <v>94</v>
      </c>
      <c r="V16" s="36" t="s">
        <v>100</v>
      </c>
      <c r="W16" s="37">
        <v>-4.3133128712871699E-2</v>
      </c>
      <c r="Y16" s="35" t="s">
        <v>93</v>
      </c>
      <c r="Z16" s="36" t="s">
        <v>100</v>
      </c>
      <c r="AA16" s="37">
        <v>-7.1467554455446392E-2</v>
      </c>
      <c r="AC16" s="38" t="s">
        <v>94</v>
      </c>
      <c r="AD16" s="36" t="s">
        <v>100</v>
      </c>
      <c r="AE16" s="37">
        <v>-5.274094059406001E-2</v>
      </c>
      <c r="AG16" s="35" t="s">
        <v>93</v>
      </c>
      <c r="AH16" s="36" t="s">
        <v>100</v>
      </c>
      <c r="AI16" s="37">
        <v>-0.17429650495049703</v>
      </c>
      <c r="AK16" s="38" t="s">
        <v>94</v>
      </c>
      <c r="AL16" s="36" t="s">
        <v>100</v>
      </c>
      <c r="AM16" s="37">
        <v>-0.14579619801980367</v>
      </c>
      <c r="AO16" s="35" t="s">
        <v>93</v>
      </c>
      <c r="AP16" s="36" t="s">
        <v>100</v>
      </c>
      <c r="AQ16" s="37">
        <v>-0.30464426732673611</v>
      </c>
      <c r="AS16" s="38" t="s">
        <v>94</v>
      </c>
      <c r="AT16" s="36" t="s">
        <v>100</v>
      </c>
      <c r="AU16" s="37">
        <v>-0.24167026732673538</v>
      </c>
      <c r="AW16" s="35" t="s">
        <v>93</v>
      </c>
      <c r="AX16" s="36" t="s">
        <v>100</v>
      </c>
      <c r="AY16" s="37">
        <v>-0.24576405940594342</v>
      </c>
      <c r="BA16" s="38" t="s">
        <v>94</v>
      </c>
      <c r="BB16" s="36" t="s">
        <v>100</v>
      </c>
      <c r="BC16" s="37">
        <v>-0.19853713861386368</v>
      </c>
    </row>
    <row r="17" spans="1:55" x14ac:dyDescent="0.3">
      <c r="A17" s="35" t="s">
        <v>93</v>
      </c>
      <c r="B17" s="36" t="s">
        <v>101</v>
      </c>
      <c r="C17" s="37">
        <v>-4.5071034851485141</v>
      </c>
      <c r="E17" s="38" t="s">
        <v>94</v>
      </c>
      <c r="F17" s="36" t="s">
        <v>101</v>
      </c>
      <c r="G17" s="37">
        <v>2.5783247565859964</v>
      </c>
      <c r="I17" s="35" t="s">
        <v>93</v>
      </c>
      <c r="J17" s="36" t="s">
        <v>101</v>
      </c>
      <c r="K17" s="37">
        <v>-1.1856657227722778</v>
      </c>
      <c r="M17" s="38" t="s">
        <v>94</v>
      </c>
      <c r="N17" s="36" t="s">
        <v>101</v>
      </c>
      <c r="O17" s="37">
        <v>0.80449507778662321</v>
      </c>
      <c r="Q17" s="35" t="s">
        <v>93</v>
      </c>
      <c r="R17" s="36" t="s">
        <v>101</v>
      </c>
      <c r="S17" s="37">
        <v>-1.0865210099009901</v>
      </c>
      <c r="U17" s="38" t="s">
        <v>94</v>
      </c>
      <c r="V17" s="36" t="s">
        <v>101</v>
      </c>
      <c r="W17" s="37">
        <v>0.56658759717842488</v>
      </c>
      <c r="Y17" s="35" t="s">
        <v>93</v>
      </c>
      <c r="Z17" s="36" t="s">
        <v>101</v>
      </c>
      <c r="AA17" s="37">
        <v>-1.0782999702970288</v>
      </c>
      <c r="AC17" s="38" t="s">
        <v>94</v>
      </c>
      <c r="AD17" s="36" t="s">
        <v>101</v>
      </c>
      <c r="AE17" s="37">
        <v>0.70113552171994875</v>
      </c>
      <c r="AG17" s="35" t="s">
        <v>93</v>
      </c>
      <c r="AH17" s="36" t="s">
        <v>101</v>
      </c>
      <c r="AI17" s="37">
        <v>-1.1566167821782178</v>
      </c>
      <c r="AK17" s="38" t="s">
        <v>94</v>
      </c>
      <c r="AL17" s="36" t="s">
        <v>101</v>
      </c>
      <c r="AM17" s="37">
        <v>0.50610655990099951</v>
      </c>
      <c r="AO17" s="35" t="s">
        <v>93</v>
      </c>
      <c r="AP17" s="36" t="s">
        <v>101</v>
      </c>
      <c r="AQ17" s="37">
        <v>-3.3214377623762368</v>
      </c>
      <c r="AS17" s="38" t="s">
        <v>94</v>
      </c>
      <c r="AT17" s="36" t="s">
        <v>101</v>
      </c>
      <c r="AU17" s="37">
        <v>1.773829678799373</v>
      </c>
      <c r="AW17" s="35" t="s">
        <v>93</v>
      </c>
      <c r="AX17" s="36" t="s">
        <v>101</v>
      </c>
      <c r="AY17" s="37">
        <v>-2.2349167524752467</v>
      </c>
      <c r="BA17" s="38" t="s">
        <v>94</v>
      </c>
      <c r="BB17" s="36" t="s">
        <v>101</v>
      </c>
      <c r="BC17" s="37">
        <v>1.2072420816209481</v>
      </c>
    </row>
    <row r="18" spans="1:55" x14ac:dyDescent="0.3">
      <c r="A18" s="35" t="s">
        <v>93</v>
      </c>
      <c r="B18" s="36" t="s">
        <v>102</v>
      </c>
      <c r="C18" s="37">
        <v>-1.5600441980198014</v>
      </c>
      <c r="E18" s="38" t="s">
        <v>94</v>
      </c>
      <c r="F18" s="36" t="s">
        <v>102</v>
      </c>
      <c r="G18" s="37">
        <v>-1.2047780959965246</v>
      </c>
      <c r="I18" s="35" t="s">
        <v>93</v>
      </c>
      <c r="J18" s="36" t="s">
        <v>102</v>
      </c>
      <c r="K18" s="37">
        <v>-0.32369650495049629</v>
      </c>
      <c r="M18" s="38" t="s">
        <v>94</v>
      </c>
      <c r="N18" s="36" t="s">
        <v>102</v>
      </c>
      <c r="O18" s="37">
        <v>-0.23990735387203121</v>
      </c>
      <c r="Q18" s="35" t="s">
        <v>93</v>
      </c>
      <c r="R18" s="36" t="s">
        <v>102</v>
      </c>
      <c r="S18" s="37">
        <v>-0.38450252475247315</v>
      </c>
      <c r="U18" s="38" t="s">
        <v>94</v>
      </c>
      <c r="V18" s="36" t="s">
        <v>102</v>
      </c>
      <c r="W18" s="37">
        <v>-0.29945725818277447</v>
      </c>
      <c r="Y18" s="35" t="s">
        <v>93</v>
      </c>
      <c r="Z18" s="36" t="s">
        <v>102</v>
      </c>
      <c r="AA18" s="37">
        <v>-0.46149487128712807</v>
      </c>
      <c r="AC18" s="38" t="s">
        <v>94</v>
      </c>
      <c r="AD18" s="36" t="s">
        <v>102</v>
      </c>
      <c r="AE18" s="37">
        <v>-0.35828037017873932</v>
      </c>
      <c r="AG18" s="35" t="s">
        <v>93</v>
      </c>
      <c r="AH18" s="36" t="s">
        <v>102</v>
      </c>
      <c r="AI18" s="37">
        <v>-0.39035029702970392</v>
      </c>
      <c r="AK18" s="38" t="s">
        <v>94</v>
      </c>
      <c r="AL18" s="36" t="s">
        <v>102</v>
      </c>
      <c r="AM18" s="37">
        <v>-0.30713311376297953</v>
      </c>
      <c r="AO18" s="35" t="s">
        <v>93</v>
      </c>
      <c r="AP18" s="36" t="s">
        <v>102</v>
      </c>
      <c r="AQ18" s="37">
        <v>-1.2363476930693051</v>
      </c>
      <c r="AS18" s="38" t="s">
        <v>94</v>
      </c>
      <c r="AT18" s="36" t="s">
        <v>102</v>
      </c>
      <c r="AU18" s="37">
        <v>-0.96487074212449331</v>
      </c>
      <c r="AW18" s="35" t="s">
        <v>93</v>
      </c>
      <c r="AX18" s="36" t="s">
        <v>102</v>
      </c>
      <c r="AY18" s="37">
        <v>-0.85184516831683199</v>
      </c>
      <c r="BA18" s="38" t="s">
        <v>94</v>
      </c>
      <c r="BB18" s="36" t="s">
        <v>102</v>
      </c>
      <c r="BC18" s="37">
        <v>-0.66541348394171884</v>
      </c>
    </row>
    <row r="19" spans="1:55" x14ac:dyDescent="0.3">
      <c r="A19" s="35" t="s">
        <v>93</v>
      </c>
      <c r="B19" s="36" t="s">
        <v>103</v>
      </c>
      <c r="C19" s="37">
        <v>-2.3072506435643594</v>
      </c>
      <c r="E19" s="38" t="s">
        <v>94</v>
      </c>
      <c r="F19" s="36" t="s">
        <v>103</v>
      </c>
      <c r="G19" s="37">
        <v>-1.1297434588247632</v>
      </c>
      <c r="I19" s="35" t="s">
        <v>93</v>
      </c>
      <c r="J19" s="36" t="s">
        <v>103</v>
      </c>
      <c r="K19" s="37">
        <v>-0.59417169306930662</v>
      </c>
      <c r="M19" s="38" t="s">
        <v>94</v>
      </c>
      <c r="N19" s="36" t="s">
        <v>103</v>
      </c>
      <c r="O19" s="37">
        <v>-0.31115975612073316</v>
      </c>
      <c r="Q19" s="35" t="s">
        <v>93</v>
      </c>
      <c r="R19" s="36" t="s">
        <v>103</v>
      </c>
      <c r="S19" s="37">
        <v>-0.57991300000000123</v>
      </c>
      <c r="U19" s="38" t="s">
        <v>94</v>
      </c>
      <c r="V19" s="36" t="s">
        <v>103</v>
      </c>
      <c r="W19" s="37">
        <v>-0.317218706935116</v>
      </c>
      <c r="Y19" s="35" t="s">
        <v>93</v>
      </c>
      <c r="Z19" s="36" t="s">
        <v>103</v>
      </c>
      <c r="AA19" s="37">
        <v>-0.51761331683168255</v>
      </c>
      <c r="AC19" s="38" t="s">
        <v>94</v>
      </c>
      <c r="AD19" s="36" t="s">
        <v>103</v>
      </c>
      <c r="AE19" s="37">
        <v>-0.23497831978832964</v>
      </c>
      <c r="AG19" s="35" t="s">
        <v>93</v>
      </c>
      <c r="AH19" s="36" t="s">
        <v>103</v>
      </c>
      <c r="AI19" s="37">
        <v>-0.61555263366336899</v>
      </c>
      <c r="AK19" s="38" t="s">
        <v>94</v>
      </c>
      <c r="AL19" s="36" t="s">
        <v>103</v>
      </c>
      <c r="AM19" s="37">
        <v>-0.26638667598058452</v>
      </c>
      <c r="AO19" s="35" t="s">
        <v>93</v>
      </c>
      <c r="AP19" s="36" t="s">
        <v>103</v>
      </c>
      <c r="AQ19" s="37">
        <v>-1.7130789504950528</v>
      </c>
      <c r="AS19" s="38" t="s">
        <v>94</v>
      </c>
      <c r="AT19" s="36" t="s">
        <v>103</v>
      </c>
      <c r="AU19" s="37">
        <v>-0.81858370270403014</v>
      </c>
      <c r="AW19" s="35" t="s">
        <v>93</v>
      </c>
      <c r="AX19" s="36" t="s">
        <v>103</v>
      </c>
      <c r="AY19" s="37">
        <v>-1.1331659504950515</v>
      </c>
      <c r="BA19" s="38" t="s">
        <v>94</v>
      </c>
      <c r="BB19" s="36" t="s">
        <v>103</v>
      </c>
      <c r="BC19" s="37">
        <v>-0.50136499576891413</v>
      </c>
    </row>
    <row r="20" spans="1:55" x14ac:dyDescent="0.3">
      <c r="A20" s="35" t="s">
        <v>93</v>
      </c>
      <c r="B20" s="36" t="s">
        <v>104</v>
      </c>
      <c r="C20" s="37">
        <v>-0.58999310891088497</v>
      </c>
      <c r="E20" s="38" t="s">
        <v>94</v>
      </c>
      <c r="F20" s="36" t="s">
        <v>104</v>
      </c>
      <c r="G20" s="37">
        <v>6.1900514851484227E-2</v>
      </c>
      <c r="I20" s="35" t="s">
        <v>93</v>
      </c>
      <c r="J20" s="36" t="s">
        <v>104</v>
      </c>
      <c r="K20" s="37">
        <v>-0.15830426732673075</v>
      </c>
      <c r="M20" s="38" t="s">
        <v>94</v>
      </c>
      <c r="N20" s="36" t="s">
        <v>104</v>
      </c>
      <c r="O20" s="37">
        <v>1.773108910891229E-3</v>
      </c>
      <c r="Q20" s="35" t="s">
        <v>93</v>
      </c>
      <c r="R20" s="36" t="s">
        <v>104</v>
      </c>
      <c r="S20" s="37">
        <v>-0.1467480693069293</v>
      </c>
      <c r="U20" s="38" t="s">
        <v>94</v>
      </c>
      <c r="V20" s="36" t="s">
        <v>104</v>
      </c>
      <c r="W20" s="37">
        <v>1.1488930693068968E-2</v>
      </c>
      <c r="Y20" s="35" t="s">
        <v>93</v>
      </c>
      <c r="Z20" s="36" t="s">
        <v>104</v>
      </c>
      <c r="AA20" s="37">
        <v>-0.15292770297029556</v>
      </c>
      <c r="AC20" s="38" t="s">
        <v>94</v>
      </c>
      <c r="AD20" s="36" t="s">
        <v>104</v>
      </c>
      <c r="AE20" s="37">
        <v>9.7819405940591849E-3</v>
      </c>
      <c r="AG20" s="35" t="s">
        <v>93</v>
      </c>
      <c r="AH20" s="36" t="s">
        <v>104</v>
      </c>
      <c r="AI20" s="37">
        <v>-0.13201306930692935</v>
      </c>
      <c r="AK20" s="38" t="s">
        <v>94</v>
      </c>
      <c r="AL20" s="36" t="s">
        <v>104</v>
      </c>
      <c r="AM20" s="37">
        <v>3.8856534653464836E-2</v>
      </c>
      <c r="AO20" s="35" t="s">
        <v>93</v>
      </c>
      <c r="AP20" s="36" t="s">
        <v>104</v>
      </c>
      <c r="AQ20" s="37">
        <v>-0.43168884158415421</v>
      </c>
      <c r="AS20" s="38" t="s">
        <v>94</v>
      </c>
      <c r="AT20" s="36" t="s">
        <v>104</v>
      </c>
      <c r="AU20" s="37">
        <v>6.0127405940592987E-2</v>
      </c>
      <c r="AW20" s="35" t="s">
        <v>93</v>
      </c>
      <c r="AX20" s="36" t="s">
        <v>104</v>
      </c>
      <c r="AY20" s="37">
        <v>-0.28494077227722492</v>
      </c>
      <c r="BA20" s="38" t="s">
        <v>94</v>
      </c>
      <c r="BB20" s="36" t="s">
        <v>104</v>
      </c>
      <c r="BC20" s="37">
        <v>4.8638475247524023E-2</v>
      </c>
    </row>
    <row r="21" spans="1:55" x14ac:dyDescent="0.3">
      <c r="A21" s="35" t="s">
        <v>93</v>
      </c>
      <c r="B21" s="36" t="s">
        <v>105</v>
      </c>
      <c r="C21" s="37">
        <v>-1.7251116732673295</v>
      </c>
      <c r="E21" s="38" t="s">
        <v>94</v>
      </c>
      <c r="F21" s="36" t="s">
        <v>105</v>
      </c>
      <c r="G21" s="37">
        <v>-1.432387940594062</v>
      </c>
      <c r="I21" s="35" t="s">
        <v>93</v>
      </c>
      <c r="J21" s="36" t="s">
        <v>105</v>
      </c>
      <c r="K21" s="37">
        <v>-0.60482435643564414</v>
      </c>
      <c r="M21" s="38" t="s">
        <v>94</v>
      </c>
      <c r="N21" s="36" t="s">
        <v>105</v>
      </c>
      <c r="O21" s="37">
        <v>-0.53292935643564399</v>
      </c>
      <c r="Q21" s="35" t="s">
        <v>93</v>
      </c>
      <c r="R21" s="36" t="s">
        <v>105</v>
      </c>
      <c r="S21" s="37">
        <v>-0.49080028712871315</v>
      </c>
      <c r="U21" s="38" t="s">
        <v>94</v>
      </c>
      <c r="V21" s="36" t="s">
        <v>105</v>
      </c>
      <c r="W21" s="37">
        <v>-0.41011977227722801</v>
      </c>
      <c r="Y21" s="35" t="s">
        <v>93</v>
      </c>
      <c r="Z21" s="36" t="s">
        <v>105</v>
      </c>
      <c r="AA21" s="37">
        <v>-0.35459186138613985</v>
      </c>
      <c r="AC21" s="38" t="s">
        <v>94</v>
      </c>
      <c r="AD21" s="36" t="s">
        <v>105</v>
      </c>
      <c r="AE21" s="37">
        <v>-0.28565158415841702</v>
      </c>
      <c r="AG21" s="35" t="s">
        <v>93</v>
      </c>
      <c r="AH21" s="36" t="s">
        <v>105</v>
      </c>
      <c r="AI21" s="37">
        <v>-0.27489516831683236</v>
      </c>
      <c r="AK21" s="38" t="s">
        <v>94</v>
      </c>
      <c r="AL21" s="36" t="s">
        <v>105</v>
      </c>
      <c r="AM21" s="37">
        <v>-0.20368722772277301</v>
      </c>
      <c r="AO21" s="35" t="s">
        <v>93</v>
      </c>
      <c r="AP21" s="36" t="s">
        <v>105</v>
      </c>
      <c r="AQ21" s="37">
        <v>-1.1202873168316854</v>
      </c>
      <c r="AS21" s="38" t="s">
        <v>94</v>
      </c>
      <c r="AT21" s="36" t="s">
        <v>105</v>
      </c>
      <c r="AU21" s="37">
        <v>-0.89945858415841806</v>
      </c>
      <c r="AW21" s="35" t="s">
        <v>93</v>
      </c>
      <c r="AX21" s="36" t="s">
        <v>105</v>
      </c>
      <c r="AY21" s="37">
        <v>-0.62948702970297221</v>
      </c>
      <c r="BA21" s="38" t="s">
        <v>94</v>
      </c>
      <c r="BB21" s="36" t="s">
        <v>105</v>
      </c>
      <c r="BC21" s="37">
        <v>-0.48933881188118999</v>
      </c>
    </row>
    <row r="22" spans="1:55" x14ac:dyDescent="0.3">
      <c r="A22" s="35" t="s">
        <v>93</v>
      </c>
      <c r="B22" s="36" t="s">
        <v>106</v>
      </c>
      <c r="C22" s="37">
        <v>-1.8621459108910947</v>
      </c>
      <c r="E22" s="38" t="s">
        <v>94</v>
      </c>
      <c r="F22" s="36" t="s">
        <v>106</v>
      </c>
      <c r="G22" s="37">
        <v>-1.5041909277254395</v>
      </c>
      <c r="I22" s="35" t="s">
        <v>93</v>
      </c>
      <c r="J22" s="36" t="s">
        <v>106</v>
      </c>
      <c r="K22" s="37">
        <v>-0.76154180198020049</v>
      </c>
      <c r="M22" s="38" t="s">
        <v>94</v>
      </c>
      <c r="N22" s="36" t="s">
        <v>106</v>
      </c>
      <c r="O22" s="37">
        <v>-0.68089668790588997</v>
      </c>
      <c r="Q22" s="35" t="s">
        <v>93</v>
      </c>
      <c r="R22" s="36" t="s">
        <v>106</v>
      </c>
      <c r="S22" s="37">
        <v>-0.54222082178218001</v>
      </c>
      <c r="U22" s="38" t="s">
        <v>94</v>
      </c>
      <c r="V22" s="36" t="s">
        <v>106</v>
      </c>
      <c r="W22" s="37">
        <v>-0.44473697391674838</v>
      </c>
      <c r="Y22" s="35" t="s">
        <v>93</v>
      </c>
      <c r="Z22" s="36" t="s">
        <v>106</v>
      </c>
      <c r="AA22" s="37">
        <v>-0.30736368316831697</v>
      </c>
      <c r="AC22" s="38" t="s">
        <v>94</v>
      </c>
      <c r="AD22" s="36" t="s">
        <v>106</v>
      </c>
      <c r="AE22" s="37">
        <v>-0.21472672491483044</v>
      </c>
      <c r="AG22" s="35" t="s">
        <v>93</v>
      </c>
      <c r="AH22" s="36" t="s">
        <v>106</v>
      </c>
      <c r="AI22" s="37">
        <v>-0.25101960396039713</v>
      </c>
      <c r="AK22" s="38" t="s">
        <v>94</v>
      </c>
      <c r="AL22" s="36" t="s">
        <v>106</v>
      </c>
      <c r="AM22" s="37">
        <v>-0.16383054098797087</v>
      </c>
      <c r="AO22" s="35" t="s">
        <v>93</v>
      </c>
      <c r="AP22" s="36" t="s">
        <v>106</v>
      </c>
      <c r="AQ22" s="37">
        <v>-1.1006041089108942</v>
      </c>
      <c r="AS22" s="38" t="s">
        <v>94</v>
      </c>
      <c r="AT22" s="36" t="s">
        <v>106</v>
      </c>
      <c r="AU22" s="37">
        <v>-0.82329423981954974</v>
      </c>
      <c r="AW22" s="35" t="s">
        <v>93</v>
      </c>
      <c r="AX22" s="36" t="s">
        <v>106</v>
      </c>
      <c r="AY22" s="37">
        <v>-0.5583832871287141</v>
      </c>
      <c r="BA22" s="38" t="s">
        <v>94</v>
      </c>
      <c r="BB22" s="36" t="s">
        <v>106</v>
      </c>
      <c r="BC22" s="37">
        <v>-0.37855726590280131</v>
      </c>
    </row>
    <row r="23" spans="1:55" x14ac:dyDescent="0.3">
      <c r="A23" s="35" t="s">
        <v>93</v>
      </c>
      <c r="B23" s="36" t="s">
        <v>107</v>
      </c>
      <c r="C23" s="37">
        <v>0</v>
      </c>
      <c r="E23" s="38" t="s">
        <v>94</v>
      </c>
      <c r="F23" s="36" t="s">
        <v>107</v>
      </c>
      <c r="G23" s="37">
        <v>4.6943346534653457E-2</v>
      </c>
      <c r="I23" s="35" t="s">
        <v>93</v>
      </c>
      <c r="J23" s="36" t="s">
        <v>107</v>
      </c>
      <c r="K23" s="37">
        <v>0</v>
      </c>
      <c r="M23" s="38" t="s">
        <v>94</v>
      </c>
      <c r="N23" s="36" t="s">
        <v>107</v>
      </c>
      <c r="O23" s="37">
        <v>1.1903702970297048E-2</v>
      </c>
      <c r="Q23" s="35" t="s">
        <v>93</v>
      </c>
      <c r="R23" s="36" t="s">
        <v>107</v>
      </c>
      <c r="S23" s="37">
        <v>0</v>
      </c>
      <c r="U23" s="38" t="s">
        <v>94</v>
      </c>
      <c r="V23" s="36" t="s">
        <v>107</v>
      </c>
      <c r="W23" s="37">
        <v>1.1541415841584156E-2</v>
      </c>
      <c r="Y23" s="35" t="s">
        <v>93</v>
      </c>
      <c r="Z23" s="36" t="s">
        <v>107</v>
      </c>
      <c r="AA23" s="37">
        <v>0</v>
      </c>
      <c r="AC23" s="38" t="s">
        <v>94</v>
      </c>
      <c r="AD23" s="36" t="s">
        <v>107</v>
      </c>
      <c r="AE23" s="37">
        <v>1.1817544554455437E-2</v>
      </c>
      <c r="AG23" s="35" t="s">
        <v>93</v>
      </c>
      <c r="AH23" s="36" t="s">
        <v>107</v>
      </c>
      <c r="AI23" s="37">
        <v>0</v>
      </c>
      <c r="AK23" s="38" t="s">
        <v>94</v>
      </c>
      <c r="AL23" s="36" t="s">
        <v>107</v>
      </c>
      <c r="AM23" s="37">
        <v>1.1680683168316813E-2</v>
      </c>
      <c r="AO23" s="35" t="s">
        <v>93</v>
      </c>
      <c r="AP23" s="36" t="s">
        <v>107</v>
      </c>
      <c r="AQ23" s="37">
        <v>0</v>
      </c>
      <c r="AS23" s="38" t="s">
        <v>94</v>
      </c>
      <c r="AT23" s="36" t="s">
        <v>107</v>
      </c>
      <c r="AU23" s="37">
        <v>3.5039643564356404E-2</v>
      </c>
      <c r="AW23" s="35" t="s">
        <v>93</v>
      </c>
      <c r="AX23" s="36" t="s">
        <v>107</v>
      </c>
      <c r="AY23" s="37">
        <v>0</v>
      </c>
      <c r="BA23" s="38" t="s">
        <v>94</v>
      </c>
      <c r="BB23" s="36" t="s">
        <v>107</v>
      </c>
      <c r="BC23" s="37">
        <v>2.3498227722772248E-2</v>
      </c>
    </row>
    <row r="24" spans="1:55" x14ac:dyDescent="0.3">
      <c r="A24" s="35" t="s">
        <v>93</v>
      </c>
      <c r="B24" s="36" t="s">
        <v>108</v>
      </c>
      <c r="C24" s="37">
        <v>0</v>
      </c>
      <c r="E24" s="38" t="s">
        <v>94</v>
      </c>
      <c r="F24" s="36" t="s">
        <v>108</v>
      </c>
      <c r="G24" s="37">
        <v>8.2988732673266521E-2</v>
      </c>
      <c r="I24" s="35" t="s">
        <v>93</v>
      </c>
      <c r="J24" s="36" t="s">
        <v>108</v>
      </c>
      <c r="K24" s="37">
        <v>0</v>
      </c>
      <c r="M24" s="38" t="s">
        <v>94</v>
      </c>
      <c r="N24" s="36" t="s">
        <v>108</v>
      </c>
      <c r="O24" s="37">
        <v>1.9987485148514665E-2</v>
      </c>
      <c r="Q24" s="35" t="s">
        <v>93</v>
      </c>
      <c r="R24" s="36" t="s">
        <v>108</v>
      </c>
      <c r="S24" s="37">
        <v>0</v>
      </c>
      <c r="U24" s="38" t="s">
        <v>94</v>
      </c>
      <c r="V24" s="36" t="s">
        <v>108</v>
      </c>
      <c r="W24" s="37">
        <v>1.9183663366336409E-2</v>
      </c>
      <c r="Y24" s="35" t="s">
        <v>93</v>
      </c>
      <c r="Z24" s="36" t="s">
        <v>108</v>
      </c>
      <c r="AA24" s="37">
        <v>0</v>
      </c>
      <c r="AC24" s="38" t="s">
        <v>94</v>
      </c>
      <c r="AD24" s="36" t="s">
        <v>108</v>
      </c>
      <c r="AE24" s="37">
        <v>2.1361564356435492E-2</v>
      </c>
      <c r="AG24" s="35" t="s">
        <v>93</v>
      </c>
      <c r="AH24" s="36" t="s">
        <v>108</v>
      </c>
      <c r="AI24" s="37">
        <v>0</v>
      </c>
      <c r="AK24" s="38" t="s">
        <v>94</v>
      </c>
      <c r="AL24" s="36" t="s">
        <v>108</v>
      </c>
      <c r="AM24" s="37">
        <v>2.2456019801979959E-2</v>
      </c>
      <c r="AO24" s="35" t="s">
        <v>93</v>
      </c>
      <c r="AP24" s="36" t="s">
        <v>108</v>
      </c>
      <c r="AQ24" s="37">
        <v>0</v>
      </c>
      <c r="AS24" s="38" t="s">
        <v>94</v>
      </c>
      <c r="AT24" s="36" t="s">
        <v>108</v>
      </c>
      <c r="AU24" s="37">
        <v>6.3001247524751863E-2</v>
      </c>
      <c r="AW24" s="35" t="s">
        <v>93</v>
      </c>
      <c r="AX24" s="36" t="s">
        <v>108</v>
      </c>
      <c r="AY24" s="37">
        <v>0</v>
      </c>
      <c r="BA24" s="38" t="s">
        <v>94</v>
      </c>
      <c r="BB24" s="36" t="s">
        <v>108</v>
      </c>
      <c r="BC24" s="37">
        <v>4.3817584158415454E-2</v>
      </c>
    </row>
    <row r="25" spans="1:55" x14ac:dyDescent="0.3">
      <c r="A25" s="35" t="s">
        <v>93</v>
      </c>
      <c r="B25" s="36" t="s">
        <v>109</v>
      </c>
      <c r="C25" s="37">
        <v>-3.7025138613861697E-2</v>
      </c>
      <c r="E25" s="38" t="s">
        <v>94</v>
      </c>
      <c r="F25" s="36" t="s">
        <v>109</v>
      </c>
      <c r="G25" s="37">
        <v>6.9129118811882204E-2</v>
      </c>
      <c r="I25" s="35" t="s">
        <v>93</v>
      </c>
      <c r="J25" s="36" t="s">
        <v>109</v>
      </c>
      <c r="K25" s="37">
        <v>-8.9626435643564983E-3</v>
      </c>
      <c r="M25" s="38" t="s">
        <v>94</v>
      </c>
      <c r="N25" s="36" t="s">
        <v>109</v>
      </c>
      <c r="O25" s="37">
        <v>1.6413633663366588E-2</v>
      </c>
      <c r="Q25" s="35" t="s">
        <v>93</v>
      </c>
      <c r="R25" s="36" t="s">
        <v>109</v>
      </c>
      <c r="S25" s="37">
        <v>-9.2879405940594628E-3</v>
      </c>
      <c r="U25" s="38" t="s">
        <v>94</v>
      </c>
      <c r="V25" s="36" t="s">
        <v>109</v>
      </c>
      <c r="W25" s="37">
        <v>1.8628425742574627E-2</v>
      </c>
      <c r="Y25" s="35" t="s">
        <v>93</v>
      </c>
      <c r="Z25" s="36" t="s">
        <v>109</v>
      </c>
      <c r="AA25" s="37">
        <v>-9.2879405940594628E-3</v>
      </c>
      <c r="AC25" s="38" t="s">
        <v>94</v>
      </c>
      <c r="AD25" s="36" t="s">
        <v>109</v>
      </c>
      <c r="AE25" s="37">
        <v>1.8376049504950746E-2</v>
      </c>
      <c r="AG25" s="35" t="s">
        <v>93</v>
      </c>
      <c r="AH25" s="36" t="s">
        <v>109</v>
      </c>
      <c r="AI25" s="37">
        <v>-9.4866138613862727E-3</v>
      </c>
      <c r="AK25" s="38" t="s">
        <v>94</v>
      </c>
      <c r="AL25" s="36" t="s">
        <v>109</v>
      </c>
      <c r="AM25" s="37">
        <v>1.5711009900990246E-2</v>
      </c>
      <c r="AO25" s="35" t="s">
        <v>93</v>
      </c>
      <c r="AP25" s="36" t="s">
        <v>109</v>
      </c>
      <c r="AQ25" s="37">
        <v>-2.8062495049505198E-2</v>
      </c>
      <c r="AS25" s="38" t="s">
        <v>94</v>
      </c>
      <c r="AT25" s="36" t="s">
        <v>109</v>
      </c>
      <c r="AU25" s="37">
        <v>5.2715485148515616E-2</v>
      </c>
      <c r="AW25" s="35" t="s">
        <v>93</v>
      </c>
      <c r="AX25" s="36" t="s">
        <v>109</v>
      </c>
      <c r="AY25" s="37">
        <v>-1.8774554455445736E-2</v>
      </c>
      <c r="BA25" s="38" t="s">
        <v>94</v>
      </c>
      <c r="BB25" s="36" t="s">
        <v>109</v>
      </c>
      <c r="BC25" s="37">
        <v>3.4087059405940992E-2</v>
      </c>
    </row>
    <row r="26" spans="1:55" x14ac:dyDescent="0.3">
      <c r="A26" s="35" t="s">
        <v>93</v>
      </c>
      <c r="B26" s="36" t="s">
        <v>110</v>
      </c>
      <c r="C26" s="37">
        <v>0</v>
      </c>
      <c r="E26" s="38" t="s">
        <v>94</v>
      </c>
      <c r="F26" s="36" t="s">
        <v>110</v>
      </c>
      <c r="G26" s="37">
        <v>41.711853110629526</v>
      </c>
      <c r="I26" s="35" t="s">
        <v>93</v>
      </c>
      <c r="J26" s="36" t="s">
        <v>110</v>
      </c>
      <c r="K26" s="37">
        <v>0</v>
      </c>
      <c r="M26" s="38" t="s">
        <v>94</v>
      </c>
      <c r="N26" s="36" t="s">
        <v>110</v>
      </c>
      <c r="O26" s="37">
        <v>12.413977059666554</v>
      </c>
      <c r="Q26" s="35" t="s">
        <v>93</v>
      </c>
      <c r="R26" s="36" t="s">
        <v>110</v>
      </c>
      <c r="S26" s="37">
        <v>0</v>
      </c>
      <c r="U26" s="38" t="s">
        <v>94</v>
      </c>
      <c r="V26" s="36" t="s">
        <v>110</v>
      </c>
      <c r="W26" s="37">
        <v>10.073435902981533</v>
      </c>
      <c r="Y26" s="35" t="s">
        <v>93</v>
      </c>
      <c r="Z26" s="36" t="s">
        <v>110</v>
      </c>
      <c r="AA26" s="37">
        <v>0</v>
      </c>
      <c r="AC26" s="38" t="s">
        <v>94</v>
      </c>
      <c r="AD26" s="36" t="s">
        <v>110</v>
      </c>
      <c r="AE26" s="37">
        <v>6.3375300966694663</v>
      </c>
      <c r="AG26" s="35" t="s">
        <v>93</v>
      </c>
      <c r="AH26" s="36" t="s">
        <v>110</v>
      </c>
      <c r="AI26" s="37">
        <v>0</v>
      </c>
      <c r="AK26" s="38" t="s">
        <v>94</v>
      </c>
      <c r="AL26" s="36" t="s">
        <v>110</v>
      </c>
      <c r="AM26" s="37">
        <v>12.886910051311975</v>
      </c>
      <c r="AO26" s="35" t="s">
        <v>93</v>
      </c>
      <c r="AP26" s="36" t="s">
        <v>110</v>
      </c>
      <c r="AQ26" s="37">
        <v>0</v>
      </c>
      <c r="AS26" s="38" t="s">
        <v>94</v>
      </c>
      <c r="AT26" s="36" t="s">
        <v>110</v>
      </c>
      <c r="AU26" s="37">
        <v>29.297876050962973</v>
      </c>
      <c r="AW26" s="35" t="s">
        <v>93</v>
      </c>
      <c r="AX26" s="36" t="s">
        <v>110</v>
      </c>
      <c r="AY26" s="37">
        <v>0</v>
      </c>
      <c r="BA26" s="38" t="s">
        <v>94</v>
      </c>
      <c r="BB26" s="36" t="s">
        <v>110</v>
      </c>
      <c r="BC26" s="37">
        <v>19.22444014798144</v>
      </c>
    </row>
    <row r="27" spans="1:55" x14ac:dyDescent="0.3">
      <c r="A27" s="35" t="s">
        <v>93</v>
      </c>
      <c r="B27" s="36" t="s">
        <v>111</v>
      </c>
      <c r="C27" s="37">
        <v>-0.75469307920793072</v>
      </c>
      <c r="E27" s="38" t="s">
        <v>94</v>
      </c>
      <c r="F27" s="36" t="s">
        <v>111</v>
      </c>
      <c r="G27" s="37">
        <v>1.1007920791952238E-4</v>
      </c>
      <c r="I27" s="35" t="s">
        <v>93</v>
      </c>
      <c r="J27" s="36" t="s">
        <v>111</v>
      </c>
      <c r="K27" s="37">
        <v>-0.19168660396039816</v>
      </c>
      <c r="M27" s="38" t="s">
        <v>94</v>
      </c>
      <c r="N27" s="36" t="s">
        <v>111</v>
      </c>
      <c r="O27" s="37">
        <v>-3.338396039603799E-3</v>
      </c>
      <c r="Q27" s="35" t="s">
        <v>93</v>
      </c>
      <c r="R27" s="36" t="s">
        <v>111</v>
      </c>
      <c r="S27" s="37">
        <v>-0.19002336633663597</v>
      </c>
      <c r="U27" s="38" t="s">
        <v>94</v>
      </c>
      <c r="V27" s="36" t="s">
        <v>111</v>
      </c>
      <c r="W27" s="37">
        <v>6.4589900990096863E-3</v>
      </c>
      <c r="Y27" s="35" t="s">
        <v>93</v>
      </c>
      <c r="Z27" s="36" t="s">
        <v>111</v>
      </c>
      <c r="AA27" s="37">
        <v>-0.17795639603960667</v>
      </c>
      <c r="AC27" s="38" t="s">
        <v>94</v>
      </c>
      <c r="AD27" s="36" t="s">
        <v>111</v>
      </c>
      <c r="AE27" s="37">
        <v>1.1416267326731936E-2</v>
      </c>
      <c r="AG27" s="35" t="s">
        <v>93</v>
      </c>
      <c r="AH27" s="36" t="s">
        <v>111</v>
      </c>
      <c r="AI27" s="37">
        <v>-0.19502671287128992</v>
      </c>
      <c r="AK27" s="38" t="s">
        <v>94</v>
      </c>
      <c r="AL27" s="36" t="s">
        <v>111</v>
      </c>
      <c r="AM27" s="37">
        <v>-1.442678217821829E-2</v>
      </c>
      <c r="AO27" s="35" t="s">
        <v>93</v>
      </c>
      <c r="AP27" s="36" t="s">
        <v>111</v>
      </c>
      <c r="AQ27" s="37">
        <v>-0.56300647524753256</v>
      </c>
      <c r="AS27" s="38" t="s">
        <v>94</v>
      </c>
      <c r="AT27" s="36" t="s">
        <v>111</v>
      </c>
      <c r="AU27" s="37">
        <v>3.4484752475233311E-3</v>
      </c>
      <c r="AW27" s="35" t="s">
        <v>93</v>
      </c>
      <c r="AX27" s="36" t="s">
        <v>111</v>
      </c>
      <c r="AY27" s="37">
        <v>-0.37298310891089659</v>
      </c>
      <c r="BA27" s="38" t="s">
        <v>94</v>
      </c>
      <c r="BB27" s="36" t="s">
        <v>111</v>
      </c>
      <c r="BC27" s="37">
        <v>-3.0105148514863542E-3</v>
      </c>
    </row>
    <row r="28" spans="1:55" x14ac:dyDescent="0.3">
      <c r="A28" s="35" t="s">
        <v>93</v>
      </c>
      <c r="B28" s="36" t="s">
        <v>112</v>
      </c>
      <c r="C28" s="37">
        <v>-1.5645512178217831</v>
      </c>
      <c r="E28" s="38" t="s">
        <v>94</v>
      </c>
      <c r="F28" s="36" t="s">
        <v>112</v>
      </c>
      <c r="G28" s="37">
        <v>-1.0648227227722775</v>
      </c>
      <c r="I28" s="35" t="s">
        <v>93</v>
      </c>
      <c r="J28" s="36" t="s">
        <v>112</v>
      </c>
      <c r="K28" s="37">
        <v>-0.36417341584158525</v>
      </c>
      <c r="M28" s="38" t="s">
        <v>94</v>
      </c>
      <c r="N28" s="36" t="s">
        <v>112</v>
      </c>
      <c r="O28" s="37">
        <v>-0.24971035643564457</v>
      </c>
      <c r="Q28" s="35" t="s">
        <v>93</v>
      </c>
      <c r="R28" s="36" t="s">
        <v>112</v>
      </c>
      <c r="S28" s="37">
        <v>-0.38936085148514898</v>
      </c>
      <c r="U28" s="38" t="s">
        <v>94</v>
      </c>
      <c r="V28" s="36" t="s">
        <v>112</v>
      </c>
      <c r="W28" s="37">
        <v>-0.26229654455445567</v>
      </c>
      <c r="Y28" s="35" t="s">
        <v>93</v>
      </c>
      <c r="Z28" s="36" t="s">
        <v>112</v>
      </c>
      <c r="AA28" s="37">
        <v>-0.44321365346534636</v>
      </c>
      <c r="AC28" s="38" t="s">
        <v>94</v>
      </c>
      <c r="AD28" s="36" t="s">
        <v>112</v>
      </c>
      <c r="AE28" s="37">
        <v>-0.31129976237623719</v>
      </c>
      <c r="AG28" s="35" t="s">
        <v>93</v>
      </c>
      <c r="AH28" s="36" t="s">
        <v>112</v>
      </c>
      <c r="AI28" s="37">
        <v>-0.36780329702970249</v>
      </c>
      <c r="AK28" s="38" t="s">
        <v>94</v>
      </c>
      <c r="AL28" s="36" t="s">
        <v>112</v>
      </c>
      <c r="AM28" s="37">
        <v>-0.24151605940594023</v>
      </c>
      <c r="AO28" s="35" t="s">
        <v>93</v>
      </c>
      <c r="AP28" s="36" t="s">
        <v>112</v>
      </c>
      <c r="AQ28" s="37">
        <v>-1.2003778019801978</v>
      </c>
      <c r="AS28" s="38" t="s">
        <v>94</v>
      </c>
      <c r="AT28" s="36" t="s">
        <v>112</v>
      </c>
      <c r="AU28" s="37">
        <v>-0.81511236633663309</v>
      </c>
      <c r="AW28" s="35" t="s">
        <v>93</v>
      </c>
      <c r="AX28" s="36" t="s">
        <v>112</v>
      </c>
      <c r="AY28" s="37">
        <v>-0.81101695049504885</v>
      </c>
      <c r="BA28" s="38" t="s">
        <v>94</v>
      </c>
      <c r="BB28" s="36" t="s">
        <v>112</v>
      </c>
      <c r="BC28" s="37">
        <v>-0.55281582178217747</v>
      </c>
    </row>
    <row r="29" spans="1:55" x14ac:dyDescent="0.3">
      <c r="A29" s="35" t="s">
        <v>93</v>
      </c>
      <c r="B29" s="36" t="s">
        <v>113</v>
      </c>
      <c r="C29" s="37">
        <v>-3.9511574257425797E-2</v>
      </c>
      <c r="E29" s="38" t="s">
        <v>94</v>
      </c>
      <c r="F29" s="36" t="s">
        <v>113</v>
      </c>
      <c r="G29" s="37">
        <v>9.815707920792123E-2</v>
      </c>
      <c r="I29" s="35" t="s">
        <v>93</v>
      </c>
      <c r="J29" s="36" t="s">
        <v>113</v>
      </c>
      <c r="K29" s="37">
        <v>-1.2985108910891163E-2</v>
      </c>
      <c r="M29" s="38" t="s">
        <v>94</v>
      </c>
      <c r="N29" s="36" t="s">
        <v>113</v>
      </c>
      <c r="O29" s="37">
        <v>3.5514128712871559E-2</v>
      </c>
      <c r="Q29" s="35" t="s">
        <v>93</v>
      </c>
      <c r="R29" s="36" t="s">
        <v>113</v>
      </c>
      <c r="S29" s="37">
        <v>-2.1528871287128701E-2</v>
      </c>
      <c r="U29" s="38" t="s">
        <v>94</v>
      </c>
      <c r="V29" s="36" t="s">
        <v>113</v>
      </c>
      <c r="W29" s="37">
        <v>2.8199772277227794E-2</v>
      </c>
      <c r="Y29" s="35" t="s">
        <v>93</v>
      </c>
      <c r="Z29" s="36" t="s">
        <v>113</v>
      </c>
      <c r="AA29" s="37">
        <v>-4.4515643564356378E-3</v>
      </c>
      <c r="AC29" s="38" t="s">
        <v>94</v>
      </c>
      <c r="AD29" s="36" t="s">
        <v>113</v>
      </c>
      <c r="AE29" s="37">
        <v>1.4288584158415885E-2</v>
      </c>
      <c r="AG29" s="35" t="s">
        <v>93</v>
      </c>
      <c r="AH29" s="36" t="s">
        <v>113</v>
      </c>
      <c r="AI29" s="37">
        <v>-5.4602970297029825E-4</v>
      </c>
      <c r="AK29" s="38" t="s">
        <v>94</v>
      </c>
      <c r="AL29" s="36" t="s">
        <v>113</v>
      </c>
      <c r="AM29" s="37">
        <v>2.0154594059405975E-2</v>
      </c>
      <c r="AO29" s="35" t="s">
        <v>93</v>
      </c>
      <c r="AP29" s="36" t="s">
        <v>113</v>
      </c>
      <c r="AQ29" s="37">
        <v>-2.6526465346534633E-2</v>
      </c>
      <c r="AS29" s="38" t="s">
        <v>94</v>
      </c>
      <c r="AT29" s="36" t="s">
        <v>113</v>
      </c>
      <c r="AU29" s="37">
        <v>6.2642950495049657E-2</v>
      </c>
      <c r="AW29" s="35" t="s">
        <v>93</v>
      </c>
      <c r="AX29" s="36" t="s">
        <v>113</v>
      </c>
      <c r="AY29" s="37">
        <v>-4.9975940594059361E-3</v>
      </c>
      <c r="BA29" s="38" t="s">
        <v>94</v>
      </c>
      <c r="BB29" s="36" t="s">
        <v>113</v>
      </c>
      <c r="BC29" s="37">
        <v>3.4443178217821863E-2</v>
      </c>
    </row>
    <row r="30" spans="1:55" x14ac:dyDescent="0.3">
      <c r="A30" s="35" t="s">
        <v>93</v>
      </c>
      <c r="B30" s="36" t="s">
        <v>114</v>
      </c>
      <c r="C30" s="37">
        <v>-0.34053205940594033</v>
      </c>
      <c r="E30" s="38" t="s">
        <v>94</v>
      </c>
      <c r="F30" s="36" t="s">
        <v>114</v>
      </c>
      <c r="G30" s="37">
        <v>-0.24637368316831645</v>
      </c>
      <c r="I30" s="35" t="s">
        <v>93</v>
      </c>
      <c r="J30" s="36" t="s">
        <v>114</v>
      </c>
      <c r="K30" s="37">
        <v>-0.27942078217821731</v>
      </c>
      <c r="M30" s="38" t="s">
        <v>94</v>
      </c>
      <c r="N30" s="36" t="s">
        <v>114</v>
      </c>
      <c r="O30" s="37">
        <v>-0.25271896039603903</v>
      </c>
      <c r="Q30" s="35" t="s">
        <v>93</v>
      </c>
      <c r="R30" s="36" t="s">
        <v>114</v>
      </c>
      <c r="S30" s="37">
        <v>-1.6375554455445564E-2</v>
      </c>
      <c r="U30" s="38" t="s">
        <v>94</v>
      </c>
      <c r="V30" s="36" t="s">
        <v>114</v>
      </c>
      <c r="W30" s="37">
        <v>6.5253762376237916E-3</v>
      </c>
      <c r="Y30" s="35" t="s">
        <v>93</v>
      </c>
      <c r="Z30" s="36" t="s">
        <v>114</v>
      </c>
      <c r="AA30" s="37">
        <v>-1.8183267326732644E-3</v>
      </c>
      <c r="AC30" s="38" t="s">
        <v>94</v>
      </c>
      <c r="AD30" s="36" t="s">
        <v>114</v>
      </c>
      <c r="AE30" s="37">
        <v>1.9680297029702958E-2</v>
      </c>
      <c r="AG30" s="35" t="s">
        <v>93</v>
      </c>
      <c r="AH30" s="36" t="s">
        <v>114</v>
      </c>
      <c r="AI30" s="37">
        <v>-4.2917396039604178E-2</v>
      </c>
      <c r="AK30" s="38" t="s">
        <v>94</v>
      </c>
      <c r="AL30" s="36" t="s">
        <v>114</v>
      </c>
      <c r="AM30" s="37">
        <v>-1.9860396039604156E-2</v>
      </c>
      <c r="AO30" s="35" t="s">
        <v>93</v>
      </c>
      <c r="AP30" s="36" t="s">
        <v>114</v>
      </c>
      <c r="AQ30" s="37">
        <v>-6.1111277227723006E-2</v>
      </c>
      <c r="AS30" s="38" t="s">
        <v>94</v>
      </c>
      <c r="AT30" s="36" t="s">
        <v>114</v>
      </c>
      <c r="AU30" s="37">
        <v>6.3452772277225941E-3</v>
      </c>
      <c r="AW30" s="35" t="s">
        <v>93</v>
      </c>
      <c r="AX30" s="36" t="s">
        <v>114</v>
      </c>
      <c r="AY30" s="37">
        <v>-4.4735722772277442E-2</v>
      </c>
      <c r="BA30" s="38" t="s">
        <v>94</v>
      </c>
      <c r="BB30" s="36" t="s">
        <v>114</v>
      </c>
      <c r="BC30" s="37">
        <v>-1.8009900990119745E-4</v>
      </c>
    </row>
    <row r="31" spans="1:55" x14ac:dyDescent="0.3">
      <c r="A31" s="35" t="s">
        <v>93</v>
      </c>
      <c r="B31" s="36" t="s">
        <v>115</v>
      </c>
      <c r="C31" s="37">
        <v>-1.6358662871287153</v>
      </c>
      <c r="E31" s="38" t="s">
        <v>94</v>
      </c>
      <c r="F31" s="36" t="s">
        <v>115</v>
      </c>
      <c r="G31" s="37">
        <v>-1.1140659054218358</v>
      </c>
      <c r="I31" s="35" t="s">
        <v>93</v>
      </c>
      <c r="J31" s="36" t="s">
        <v>115</v>
      </c>
      <c r="K31" s="37">
        <v>-0.94140627722772474</v>
      </c>
      <c r="M31" s="38" t="s">
        <v>94</v>
      </c>
      <c r="N31" s="36" t="s">
        <v>115</v>
      </c>
      <c r="O31" s="37">
        <v>-0.71050403916577076</v>
      </c>
      <c r="Q31" s="35" t="s">
        <v>93</v>
      </c>
      <c r="R31" s="36" t="s">
        <v>115</v>
      </c>
      <c r="S31" s="37">
        <v>-0.312358544554455</v>
      </c>
      <c r="U31" s="38" t="s">
        <v>94</v>
      </c>
      <c r="V31" s="36" t="s">
        <v>115</v>
      </c>
      <c r="W31" s="37">
        <v>-0.22720849288358047</v>
      </c>
      <c r="Y31" s="35" t="s">
        <v>93</v>
      </c>
      <c r="Z31" s="36" t="s">
        <v>115</v>
      </c>
      <c r="AA31" s="37">
        <v>-0.18692878217821818</v>
      </c>
      <c r="AC31" s="38" t="s">
        <v>94</v>
      </c>
      <c r="AD31" s="36" t="s">
        <v>115</v>
      </c>
      <c r="AE31" s="37">
        <v>-9.5317964439639358E-2</v>
      </c>
      <c r="AG31" s="35" t="s">
        <v>93</v>
      </c>
      <c r="AH31" s="36" t="s">
        <v>115</v>
      </c>
      <c r="AI31" s="37">
        <v>-0.19517268316831748</v>
      </c>
      <c r="AK31" s="38" t="s">
        <v>94</v>
      </c>
      <c r="AL31" s="36" t="s">
        <v>115</v>
      </c>
      <c r="AM31" s="37">
        <v>-8.1035408932844957E-2</v>
      </c>
      <c r="AO31" s="35" t="s">
        <v>93</v>
      </c>
      <c r="AP31" s="36" t="s">
        <v>115</v>
      </c>
      <c r="AQ31" s="37">
        <v>-0.69446000990099066</v>
      </c>
      <c r="AS31" s="38" t="s">
        <v>94</v>
      </c>
      <c r="AT31" s="36" t="s">
        <v>115</v>
      </c>
      <c r="AU31" s="37">
        <v>-0.40356186625606477</v>
      </c>
      <c r="AW31" s="35" t="s">
        <v>93</v>
      </c>
      <c r="AX31" s="36" t="s">
        <v>115</v>
      </c>
      <c r="AY31" s="37">
        <v>-0.38210146534653566</v>
      </c>
      <c r="BA31" s="38" t="s">
        <v>94</v>
      </c>
      <c r="BB31" s="36" t="s">
        <v>115</v>
      </c>
      <c r="BC31" s="37">
        <v>-0.1763533733724843</v>
      </c>
    </row>
    <row r="32" spans="1:55" x14ac:dyDescent="0.3">
      <c r="A32" s="35" t="s">
        <v>93</v>
      </c>
      <c r="B32" s="36" t="s">
        <v>116</v>
      </c>
      <c r="C32" s="37">
        <v>-2.1506103564356422</v>
      </c>
      <c r="E32" s="38" t="s">
        <v>94</v>
      </c>
      <c r="F32" s="36" t="s">
        <v>116</v>
      </c>
      <c r="G32" s="37">
        <v>-1.0303641103143539</v>
      </c>
      <c r="I32" s="35" t="s">
        <v>93</v>
      </c>
      <c r="J32" s="36" t="s">
        <v>116</v>
      </c>
      <c r="K32" s="37">
        <v>-0.58103734653465189</v>
      </c>
      <c r="M32" s="38" t="s">
        <v>94</v>
      </c>
      <c r="N32" s="36" t="s">
        <v>116</v>
      </c>
      <c r="O32" s="37">
        <v>-0.29319231661757172</v>
      </c>
      <c r="Q32" s="35" t="s">
        <v>93</v>
      </c>
      <c r="R32" s="36" t="s">
        <v>116</v>
      </c>
      <c r="S32" s="37">
        <v>-0.54229875247524761</v>
      </c>
      <c r="U32" s="38" t="s">
        <v>94</v>
      </c>
      <c r="V32" s="36" t="s">
        <v>116</v>
      </c>
      <c r="W32" s="37">
        <v>-0.25457046226485103</v>
      </c>
      <c r="Y32" s="35" t="s">
        <v>93</v>
      </c>
      <c r="Z32" s="36" t="s">
        <v>116</v>
      </c>
      <c r="AA32" s="37">
        <v>-0.46646780198019799</v>
      </c>
      <c r="AC32" s="38" t="s">
        <v>94</v>
      </c>
      <c r="AD32" s="36" t="s">
        <v>116</v>
      </c>
      <c r="AE32" s="37">
        <v>-0.19493025558044588</v>
      </c>
      <c r="AG32" s="35" t="s">
        <v>93</v>
      </c>
      <c r="AH32" s="36" t="s">
        <v>116</v>
      </c>
      <c r="AI32" s="37">
        <v>-0.56080645544554475</v>
      </c>
      <c r="AK32" s="38" t="s">
        <v>94</v>
      </c>
      <c r="AL32" s="36" t="s">
        <v>116</v>
      </c>
      <c r="AM32" s="37">
        <v>-0.28767107585148527</v>
      </c>
      <c r="AO32" s="35" t="s">
        <v>93</v>
      </c>
      <c r="AP32" s="36" t="s">
        <v>116</v>
      </c>
      <c r="AQ32" s="37">
        <v>-1.5695730099009904</v>
      </c>
      <c r="AS32" s="38" t="s">
        <v>94</v>
      </c>
      <c r="AT32" s="36" t="s">
        <v>116</v>
      </c>
      <c r="AU32" s="37">
        <v>-0.7371717936967821</v>
      </c>
      <c r="AW32" s="35" t="s">
        <v>93</v>
      </c>
      <c r="AX32" s="36" t="s">
        <v>116</v>
      </c>
      <c r="AY32" s="37">
        <v>-1.0272742574257427</v>
      </c>
      <c r="BA32" s="38" t="s">
        <v>94</v>
      </c>
      <c r="BB32" s="36" t="s">
        <v>116</v>
      </c>
      <c r="BC32" s="37">
        <v>-0.48260133143193118</v>
      </c>
    </row>
    <row r="33" spans="1:55" x14ac:dyDescent="0.3">
      <c r="A33" s="35" t="s">
        <v>93</v>
      </c>
      <c r="B33" s="36" t="s">
        <v>117</v>
      </c>
      <c r="C33" s="37">
        <v>-0.84385115841584224</v>
      </c>
      <c r="E33" s="38" t="s">
        <v>94</v>
      </c>
      <c r="F33" s="36" t="s">
        <v>117</v>
      </c>
      <c r="G33" s="37">
        <v>-0.36895907541066619</v>
      </c>
      <c r="I33" s="35" t="s">
        <v>93</v>
      </c>
      <c r="J33" s="36" t="s">
        <v>117</v>
      </c>
      <c r="K33" s="37">
        <v>-0.20710884158415849</v>
      </c>
      <c r="M33" s="38" t="s">
        <v>94</v>
      </c>
      <c r="N33" s="36" t="s">
        <v>117</v>
      </c>
      <c r="O33" s="37">
        <v>-9.0734699791854334E-2</v>
      </c>
      <c r="Q33" s="35" t="s">
        <v>93</v>
      </c>
      <c r="R33" s="36" t="s">
        <v>117</v>
      </c>
      <c r="S33" s="37">
        <v>-0.20855366336633729</v>
      </c>
      <c r="U33" s="38" t="s">
        <v>94</v>
      </c>
      <c r="V33" s="36" t="s">
        <v>117</v>
      </c>
      <c r="W33" s="37">
        <v>-8.7046258522727599E-2</v>
      </c>
      <c r="Y33" s="35" t="s">
        <v>93</v>
      </c>
      <c r="Z33" s="36" t="s">
        <v>117</v>
      </c>
      <c r="AA33" s="37">
        <v>-0.21467884158415795</v>
      </c>
      <c r="AC33" s="38" t="s">
        <v>94</v>
      </c>
      <c r="AD33" s="36" t="s">
        <v>117</v>
      </c>
      <c r="AE33" s="37">
        <v>-9.6101961493023691E-2</v>
      </c>
      <c r="AG33" s="35" t="s">
        <v>93</v>
      </c>
      <c r="AH33" s="36" t="s">
        <v>117</v>
      </c>
      <c r="AI33" s="37">
        <v>-0.2135098118811885</v>
      </c>
      <c r="AK33" s="38" t="s">
        <v>94</v>
      </c>
      <c r="AL33" s="36" t="s">
        <v>117</v>
      </c>
      <c r="AM33" s="37">
        <v>-9.50761556030605E-2</v>
      </c>
      <c r="AO33" s="35" t="s">
        <v>93</v>
      </c>
      <c r="AP33" s="36" t="s">
        <v>117</v>
      </c>
      <c r="AQ33" s="37">
        <v>-0.6367423168316837</v>
      </c>
      <c r="AS33" s="38" t="s">
        <v>94</v>
      </c>
      <c r="AT33" s="36" t="s">
        <v>117</v>
      </c>
      <c r="AU33" s="37">
        <v>-0.2782243756188118</v>
      </c>
      <c r="AW33" s="35" t="s">
        <v>93</v>
      </c>
      <c r="AX33" s="36" t="s">
        <v>117</v>
      </c>
      <c r="AY33" s="37">
        <v>-0.42818865346534646</v>
      </c>
      <c r="BA33" s="38" t="s">
        <v>94</v>
      </c>
      <c r="BB33" s="36" t="s">
        <v>117</v>
      </c>
      <c r="BC33" s="37">
        <v>-0.19117811709608418</v>
      </c>
    </row>
    <row r="34" spans="1:55" x14ac:dyDescent="0.3">
      <c r="A34" s="35" t="s">
        <v>93</v>
      </c>
      <c r="B34" s="36" t="s">
        <v>118</v>
      </c>
      <c r="C34" s="37">
        <v>-8.2805510495048935</v>
      </c>
      <c r="E34" s="38" t="s">
        <v>94</v>
      </c>
      <c r="F34" s="36" t="s">
        <v>118</v>
      </c>
      <c r="G34" s="37">
        <v>-1.3291029251860769</v>
      </c>
      <c r="I34" s="35" t="s">
        <v>93</v>
      </c>
      <c r="J34" s="36" t="s">
        <v>118</v>
      </c>
      <c r="K34" s="37">
        <v>-1.3157072772277116</v>
      </c>
      <c r="M34" s="38" t="s">
        <v>94</v>
      </c>
      <c r="N34" s="36" t="s">
        <v>118</v>
      </c>
      <c r="O34" s="37">
        <v>0.20112711930185789</v>
      </c>
      <c r="Q34" s="35" t="s">
        <v>93</v>
      </c>
      <c r="R34" s="36" t="s">
        <v>118</v>
      </c>
      <c r="S34" s="37">
        <v>-2.9785362673267128</v>
      </c>
      <c r="U34" s="38" t="s">
        <v>94</v>
      </c>
      <c r="V34" s="36" t="s">
        <v>118</v>
      </c>
      <c r="W34" s="37">
        <v>-0.90907633484986183</v>
      </c>
      <c r="Y34" s="35" t="s">
        <v>93</v>
      </c>
      <c r="Z34" s="36" t="s">
        <v>118</v>
      </c>
      <c r="AA34" s="37">
        <v>-2.320238514851471</v>
      </c>
      <c r="AC34" s="38" t="s">
        <v>94</v>
      </c>
      <c r="AD34" s="36" t="s">
        <v>118</v>
      </c>
      <c r="AE34" s="37">
        <v>-0.59098657483028982</v>
      </c>
      <c r="AG34" s="35" t="s">
        <v>93</v>
      </c>
      <c r="AH34" s="36" t="s">
        <v>118</v>
      </c>
      <c r="AI34" s="37">
        <v>-1.6660689900989976</v>
      </c>
      <c r="AK34" s="38" t="s">
        <v>94</v>
      </c>
      <c r="AL34" s="36" t="s">
        <v>118</v>
      </c>
      <c r="AM34" s="37">
        <v>-3.0167134807783352E-2</v>
      </c>
      <c r="AO34" s="35" t="s">
        <v>93</v>
      </c>
      <c r="AP34" s="36" t="s">
        <v>118</v>
      </c>
      <c r="AQ34" s="37">
        <v>-6.964843772277181</v>
      </c>
      <c r="AS34" s="38" t="s">
        <v>94</v>
      </c>
      <c r="AT34" s="36" t="s">
        <v>118</v>
      </c>
      <c r="AU34" s="37">
        <v>-1.5302300444879351</v>
      </c>
      <c r="AW34" s="35" t="s">
        <v>93</v>
      </c>
      <c r="AX34" s="36" t="s">
        <v>118</v>
      </c>
      <c r="AY34" s="37">
        <v>-3.9863075049504686</v>
      </c>
      <c r="BA34" s="38" t="s">
        <v>94</v>
      </c>
      <c r="BB34" s="36" t="s">
        <v>118</v>
      </c>
      <c r="BC34" s="37">
        <v>-0.62115370963807315</v>
      </c>
    </row>
    <row r="35" spans="1:55" x14ac:dyDescent="0.3">
      <c r="A35" s="35" t="s">
        <v>93</v>
      </c>
      <c r="B35" s="36" t="s">
        <v>119</v>
      </c>
      <c r="C35" s="37">
        <v>-0.90962359405939686</v>
      </c>
      <c r="E35" s="38" t="s">
        <v>94</v>
      </c>
      <c r="F35" s="36" t="s">
        <v>119</v>
      </c>
      <c r="G35" s="37">
        <v>-0.45722286138613438</v>
      </c>
      <c r="I35" s="35" t="s">
        <v>93</v>
      </c>
      <c r="J35" s="36" t="s">
        <v>119</v>
      </c>
      <c r="K35" s="37">
        <v>-0.24482394059405732</v>
      </c>
      <c r="M35" s="38" t="s">
        <v>94</v>
      </c>
      <c r="N35" s="36" t="s">
        <v>119</v>
      </c>
      <c r="O35" s="37">
        <v>-0.11613686138613812</v>
      </c>
      <c r="Q35" s="35" t="s">
        <v>93</v>
      </c>
      <c r="R35" s="36" t="s">
        <v>119</v>
      </c>
      <c r="S35" s="37">
        <v>-0.26609087128712705</v>
      </c>
      <c r="U35" s="38" t="s">
        <v>94</v>
      </c>
      <c r="V35" s="36" t="s">
        <v>119</v>
      </c>
      <c r="W35" s="37">
        <v>-0.15876994059405899</v>
      </c>
      <c r="Y35" s="35" t="s">
        <v>93</v>
      </c>
      <c r="Z35" s="36" t="s">
        <v>119</v>
      </c>
      <c r="AA35" s="37">
        <v>-0.20670782178217595</v>
      </c>
      <c r="AC35" s="38" t="s">
        <v>94</v>
      </c>
      <c r="AD35" s="36" t="s">
        <v>119</v>
      </c>
      <c r="AE35" s="37">
        <v>-9.9863148514850258E-2</v>
      </c>
      <c r="AG35" s="35" t="s">
        <v>93</v>
      </c>
      <c r="AH35" s="36" t="s">
        <v>119</v>
      </c>
      <c r="AI35" s="37">
        <v>-0.19200096039603656</v>
      </c>
      <c r="AK35" s="38" t="s">
        <v>94</v>
      </c>
      <c r="AL35" s="36" t="s">
        <v>119</v>
      </c>
      <c r="AM35" s="37">
        <v>-8.2452910891086945E-2</v>
      </c>
      <c r="AO35" s="35" t="s">
        <v>93</v>
      </c>
      <c r="AP35" s="36" t="s">
        <v>119</v>
      </c>
      <c r="AQ35" s="37">
        <v>-0.66479965346533954</v>
      </c>
      <c r="AS35" s="38" t="s">
        <v>94</v>
      </c>
      <c r="AT35" s="36" t="s">
        <v>119</v>
      </c>
      <c r="AU35" s="37">
        <v>-0.34108599999999623</v>
      </c>
      <c r="AW35" s="35" t="s">
        <v>93</v>
      </c>
      <c r="AX35" s="36" t="s">
        <v>119</v>
      </c>
      <c r="AY35" s="37">
        <v>-0.39870878217821248</v>
      </c>
      <c r="BA35" s="38" t="s">
        <v>94</v>
      </c>
      <c r="BB35" s="36" t="s">
        <v>119</v>
      </c>
      <c r="BC35" s="37">
        <v>-0.1823160594059372</v>
      </c>
    </row>
    <row r="36" spans="1:55" x14ac:dyDescent="0.3">
      <c r="A36" s="35" t="s">
        <v>93</v>
      </c>
      <c r="B36" s="36" t="s">
        <v>120</v>
      </c>
      <c r="C36" s="37">
        <v>-2.9728959108910886</v>
      </c>
      <c r="E36" s="38" t="s">
        <v>94</v>
      </c>
      <c r="F36" s="36" t="s">
        <v>120</v>
      </c>
      <c r="G36" s="37">
        <v>-1.8269082616599919</v>
      </c>
      <c r="I36" s="35" t="s">
        <v>93</v>
      </c>
      <c r="J36" s="36" t="s">
        <v>120</v>
      </c>
      <c r="K36" s="37">
        <v>-0.93238500990099094</v>
      </c>
      <c r="M36" s="38" t="s">
        <v>94</v>
      </c>
      <c r="N36" s="36" t="s">
        <v>120</v>
      </c>
      <c r="O36" s="37">
        <v>-0.63906462389645158</v>
      </c>
      <c r="Q36" s="35" t="s">
        <v>93</v>
      </c>
      <c r="R36" s="36" t="s">
        <v>120</v>
      </c>
      <c r="S36" s="37">
        <v>-0.68953227722772326</v>
      </c>
      <c r="U36" s="38" t="s">
        <v>94</v>
      </c>
      <c r="V36" s="36" t="s">
        <v>120</v>
      </c>
      <c r="W36" s="37">
        <v>-0.39837078425742484</v>
      </c>
      <c r="Y36" s="35" t="s">
        <v>93</v>
      </c>
      <c r="Z36" s="36" t="s">
        <v>120</v>
      </c>
      <c r="AA36" s="37">
        <v>-0.65553584158415701</v>
      </c>
      <c r="AC36" s="38" t="s">
        <v>94</v>
      </c>
      <c r="AD36" s="36" t="s">
        <v>120</v>
      </c>
      <c r="AE36" s="37">
        <v>-0.38167415322407594</v>
      </c>
      <c r="AG36" s="35" t="s">
        <v>93</v>
      </c>
      <c r="AH36" s="36" t="s">
        <v>120</v>
      </c>
      <c r="AI36" s="37">
        <v>-0.69544278217821753</v>
      </c>
      <c r="AK36" s="38" t="s">
        <v>94</v>
      </c>
      <c r="AL36" s="36" t="s">
        <v>120</v>
      </c>
      <c r="AM36" s="37">
        <v>-0.40779870028203941</v>
      </c>
      <c r="AO36" s="35" t="s">
        <v>93</v>
      </c>
      <c r="AP36" s="36" t="s">
        <v>120</v>
      </c>
      <c r="AQ36" s="37">
        <v>-2.0405109009900979</v>
      </c>
      <c r="AS36" s="38" t="s">
        <v>94</v>
      </c>
      <c r="AT36" s="36" t="s">
        <v>120</v>
      </c>
      <c r="AU36" s="37">
        <v>-1.1878436377635402</v>
      </c>
      <c r="AW36" s="35" t="s">
        <v>93</v>
      </c>
      <c r="AX36" s="36" t="s">
        <v>120</v>
      </c>
      <c r="AY36" s="37">
        <v>-1.3509786237623747</v>
      </c>
      <c r="BA36" s="38" t="s">
        <v>94</v>
      </c>
      <c r="BB36" s="36" t="s">
        <v>120</v>
      </c>
      <c r="BC36" s="37">
        <v>-0.78947285350611529</v>
      </c>
    </row>
    <row r="37" spans="1:55" x14ac:dyDescent="0.3">
      <c r="A37" s="35" t="s">
        <v>93</v>
      </c>
      <c r="B37" s="36" t="s">
        <v>121</v>
      </c>
      <c r="C37" s="37">
        <v>-0.50029057425742673</v>
      </c>
      <c r="E37" s="38" t="s">
        <v>94</v>
      </c>
      <c r="F37" s="36" t="s">
        <v>121</v>
      </c>
      <c r="G37" s="37">
        <v>-0.36257531683168392</v>
      </c>
      <c r="I37" s="35" t="s">
        <v>93</v>
      </c>
      <c r="J37" s="36" t="s">
        <v>121</v>
      </c>
      <c r="K37" s="37">
        <v>-0.11385326732673284</v>
      </c>
      <c r="M37" s="38" t="s">
        <v>94</v>
      </c>
      <c r="N37" s="36" t="s">
        <v>121</v>
      </c>
      <c r="O37" s="37">
        <v>-8.5293702970297119E-2</v>
      </c>
      <c r="Q37" s="35" t="s">
        <v>93</v>
      </c>
      <c r="R37" s="36" t="s">
        <v>121</v>
      </c>
      <c r="S37" s="37">
        <v>-0.22561316831683254</v>
      </c>
      <c r="U37" s="38" t="s">
        <v>94</v>
      </c>
      <c r="V37" s="36" t="s">
        <v>121</v>
      </c>
      <c r="W37" s="37">
        <v>-0.18031342574257511</v>
      </c>
      <c r="Y37" s="35" t="s">
        <v>93</v>
      </c>
      <c r="Z37" s="36" t="s">
        <v>121</v>
      </c>
      <c r="AA37" s="37">
        <v>-8.2381564356435621E-2</v>
      </c>
      <c r="AC37" s="38" t="s">
        <v>94</v>
      </c>
      <c r="AD37" s="36" t="s">
        <v>121</v>
      </c>
      <c r="AE37" s="37">
        <v>-5.1307148514851457E-2</v>
      </c>
      <c r="AG37" s="35" t="s">
        <v>93</v>
      </c>
      <c r="AH37" s="36" t="s">
        <v>121</v>
      </c>
      <c r="AI37" s="37">
        <v>-7.8442574257425735E-2</v>
      </c>
      <c r="AK37" s="38" t="s">
        <v>94</v>
      </c>
      <c r="AL37" s="36" t="s">
        <v>121</v>
      </c>
      <c r="AM37" s="37">
        <v>-4.5661039603960264E-2</v>
      </c>
      <c r="AO37" s="35" t="s">
        <v>93</v>
      </c>
      <c r="AP37" s="36" t="s">
        <v>121</v>
      </c>
      <c r="AQ37" s="37">
        <v>-0.38643730693069389</v>
      </c>
      <c r="AS37" s="38" t="s">
        <v>94</v>
      </c>
      <c r="AT37" s="36" t="s">
        <v>121</v>
      </c>
      <c r="AU37" s="37">
        <v>-0.27728161386138683</v>
      </c>
      <c r="AW37" s="35" t="s">
        <v>93</v>
      </c>
      <c r="AX37" s="36" t="s">
        <v>121</v>
      </c>
      <c r="AY37" s="37">
        <v>-0.16082413861386136</v>
      </c>
      <c r="BA37" s="38" t="s">
        <v>94</v>
      </c>
      <c r="BB37" s="36" t="s">
        <v>121</v>
      </c>
      <c r="BC37" s="37">
        <v>-9.6968188118811721E-2</v>
      </c>
    </row>
    <row r="38" spans="1:55" x14ac:dyDescent="0.3">
      <c r="A38" s="35" t="s">
        <v>93</v>
      </c>
      <c r="B38" s="36" t="s">
        <v>122</v>
      </c>
      <c r="C38" s="37">
        <v>-0.62405756435643622</v>
      </c>
      <c r="E38" s="38" t="s">
        <v>94</v>
      </c>
      <c r="F38" s="36" t="s">
        <v>122</v>
      </c>
      <c r="G38" s="37">
        <v>-0.3335630198019805</v>
      </c>
      <c r="I38" s="35" t="s">
        <v>93</v>
      </c>
      <c r="J38" s="36" t="s">
        <v>122</v>
      </c>
      <c r="K38" s="37">
        <v>-0.15371223762376252</v>
      </c>
      <c r="M38" s="38" t="s">
        <v>94</v>
      </c>
      <c r="N38" s="36" t="s">
        <v>122</v>
      </c>
      <c r="O38" s="37">
        <v>-7.9494841584158524E-2</v>
      </c>
      <c r="Q38" s="35" t="s">
        <v>93</v>
      </c>
      <c r="R38" s="36" t="s">
        <v>122</v>
      </c>
      <c r="S38" s="37">
        <v>-0.17470302970297025</v>
      </c>
      <c r="U38" s="38" t="s">
        <v>94</v>
      </c>
      <c r="V38" s="36" t="s">
        <v>122</v>
      </c>
      <c r="W38" s="37">
        <v>-0.10264513861386111</v>
      </c>
      <c r="Y38" s="35" t="s">
        <v>93</v>
      </c>
      <c r="Z38" s="36" t="s">
        <v>122</v>
      </c>
      <c r="AA38" s="37">
        <v>-0.12250134653465372</v>
      </c>
      <c r="AC38" s="38" t="s">
        <v>94</v>
      </c>
      <c r="AD38" s="36" t="s">
        <v>122</v>
      </c>
      <c r="AE38" s="37">
        <v>-5.1088891089109224E-2</v>
      </c>
      <c r="AG38" s="35" t="s">
        <v>93</v>
      </c>
      <c r="AH38" s="36" t="s">
        <v>122</v>
      </c>
      <c r="AI38" s="37">
        <v>-0.17314095049504974</v>
      </c>
      <c r="AK38" s="38" t="s">
        <v>94</v>
      </c>
      <c r="AL38" s="36" t="s">
        <v>122</v>
      </c>
      <c r="AM38" s="37">
        <v>-0.10033414851485163</v>
      </c>
      <c r="AO38" s="35" t="s">
        <v>93</v>
      </c>
      <c r="AP38" s="36" t="s">
        <v>122</v>
      </c>
      <c r="AQ38" s="37">
        <v>-0.47034532673267371</v>
      </c>
      <c r="AS38" s="38" t="s">
        <v>94</v>
      </c>
      <c r="AT38" s="36" t="s">
        <v>122</v>
      </c>
      <c r="AU38" s="37">
        <v>-0.25406817821782196</v>
      </c>
      <c r="AW38" s="35" t="s">
        <v>93</v>
      </c>
      <c r="AX38" s="36" t="s">
        <v>122</v>
      </c>
      <c r="AY38" s="37">
        <v>-0.29564229702970346</v>
      </c>
      <c r="BA38" s="38" t="s">
        <v>94</v>
      </c>
      <c r="BB38" s="36" t="s">
        <v>122</v>
      </c>
      <c r="BC38" s="37">
        <v>-0.15142303960396086</v>
      </c>
    </row>
    <row r="39" spans="1:55" x14ac:dyDescent="0.3">
      <c r="A39" s="35" t="s">
        <v>93</v>
      </c>
      <c r="B39" s="36" t="s">
        <v>123</v>
      </c>
      <c r="C39" s="37">
        <v>-0.90304072277228964</v>
      </c>
      <c r="E39" s="38" t="s">
        <v>94</v>
      </c>
      <c r="F39" s="36" t="s">
        <v>123</v>
      </c>
      <c r="G39" s="37">
        <v>-0.28955790099010448</v>
      </c>
      <c r="I39" s="35" t="s">
        <v>93</v>
      </c>
      <c r="J39" s="36" t="s">
        <v>123</v>
      </c>
      <c r="K39" s="37">
        <v>-0.22208550495049817</v>
      </c>
      <c r="M39" s="38" t="s">
        <v>94</v>
      </c>
      <c r="N39" s="36" t="s">
        <v>123</v>
      </c>
      <c r="O39" s="37">
        <v>-3.1773079207921918E-2</v>
      </c>
      <c r="Q39" s="35" t="s">
        <v>93</v>
      </c>
      <c r="R39" s="36" t="s">
        <v>123</v>
      </c>
      <c r="S39" s="37">
        <v>-0.23744719801980518</v>
      </c>
      <c r="U39" s="38" t="s">
        <v>94</v>
      </c>
      <c r="V39" s="36" t="s">
        <v>123</v>
      </c>
      <c r="W39" s="37">
        <v>-7.6179821782179233E-2</v>
      </c>
      <c r="Y39" s="35" t="s">
        <v>93</v>
      </c>
      <c r="Z39" s="36" t="s">
        <v>123</v>
      </c>
      <c r="AA39" s="37">
        <v>-0.2251973960396072</v>
      </c>
      <c r="AC39" s="38" t="s">
        <v>94</v>
      </c>
      <c r="AD39" s="36" t="s">
        <v>123</v>
      </c>
      <c r="AE39" s="37">
        <v>-0.13222689108911093</v>
      </c>
      <c r="AG39" s="35" t="s">
        <v>93</v>
      </c>
      <c r="AH39" s="36" t="s">
        <v>123</v>
      </c>
      <c r="AI39" s="37">
        <v>-0.21831062376237909</v>
      </c>
      <c r="AK39" s="38" t="s">
        <v>94</v>
      </c>
      <c r="AL39" s="36" t="s">
        <v>123</v>
      </c>
      <c r="AM39" s="37">
        <v>-4.9378108910892442E-2</v>
      </c>
      <c r="AO39" s="35" t="s">
        <v>93</v>
      </c>
      <c r="AP39" s="36" t="s">
        <v>123</v>
      </c>
      <c r="AQ39" s="37">
        <v>-0.68095521782179147</v>
      </c>
      <c r="AS39" s="38" t="s">
        <v>94</v>
      </c>
      <c r="AT39" s="36" t="s">
        <v>123</v>
      </c>
      <c r="AU39" s="37">
        <v>-0.25778482178218259</v>
      </c>
      <c r="AW39" s="35" t="s">
        <v>93</v>
      </c>
      <c r="AX39" s="36" t="s">
        <v>123</v>
      </c>
      <c r="AY39" s="37">
        <v>-0.44350801980198629</v>
      </c>
      <c r="BA39" s="38" t="s">
        <v>94</v>
      </c>
      <c r="BB39" s="36" t="s">
        <v>123</v>
      </c>
      <c r="BC39" s="37">
        <v>-0.18160500000000337</v>
      </c>
    </row>
    <row r="40" spans="1:55" x14ac:dyDescent="0.3">
      <c r="A40" s="35" t="s">
        <v>93</v>
      </c>
      <c r="B40" s="36" t="s">
        <v>124</v>
      </c>
      <c r="C40" s="37">
        <v>0</v>
      </c>
      <c r="E40" s="38" t="s">
        <v>94</v>
      </c>
      <c r="F40" s="36" t="s">
        <v>124</v>
      </c>
      <c r="G40" s="37">
        <v>1.1760623762376228E-2</v>
      </c>
      <c r="I40" s="35" t="s">
        <v>93</v>
      </c>
      <c r="J40" s="36" t="s">
        <v>124</v>
      </c>
      <c r="K40" s="37">
        <v>0</v>
      </c>
      <c r="M40" s="38" t="s">
        <v>94</v>
      </c>
      <c r="N40" s="36" t="s">
        <v>124</v>
      </c>
      <c r="O40" s="37">
        <v>2.7635445544554526E-3</v>
      </c>
      <c r="Q40" s="35" t="s">
        <v>93</v>
      </c>
      <c r="R40" s="36" t="s">
        <v>124</v>
      </c>
      <c r="S40" s="37">
        <v>0</v>
      </c>
      <c r="U40" s="38" t="s">
        <v>94</v>
      </c>
      <c r="V40" s="36" t="s">
        <v>124</v>
      </c>
      <c r="W40" s="37">
        <v>3.0069999999999967E-3</v>
      </c>
      <c r="Y40" s="35" t="s">
        <v>93</v>
      </c>
      <c r="Z40" s="36" t="s">
        <v>124</v>
      </c>
      <c r="AA40" s="37">
        <v>0</v>
      </c>
      <c r="AC40" s="38" t="s">
        <v>94</v>
      </c>
      <c r="AD40" s="36" t="s">
        <v>124</v>
      </c>
      <c r="AE40" s="37">
        <v>3.0238712871287089E-3</v>
      </c>
      <c r="AG40" s="35" t="s">
        <v>93</v>
      </c>
      <c r="AH40" s="36" t="s">
        <v>124</v>
      </c>
      <c r="AI40" s="37">
        <v>0</v>
      </c>
      <c r="AK40" s="38" t="s">
        <v>94</v>
      </c>
      <c r="AL40" s="36" t="s">
        <v>124</v>
      </c>
      <c r="AM40" s="37">
        <v>2.9662079207920695E-3</v>
      </c>
      <c r="AO40" s="35" t="s">
        <v>93</v>
      </c>
      <c r="AP40" s="36" t="s">
        <v>124</v>
      </c>
      <c r="AQ40" s="37">
        <v>0</v>
      </c>
      <c r="AS40" s="38" t="s">
        <v>94</v>
      </c>
      <c r="AT40" s="36" t="s">
        <v>124</v>
      </c>
      <c r="AU40" s="37">
        <v>8.9970792079207759E-3</v>
      </c>
      <c r="AW40" s="35" t="s">
        <v>93</v>
      </c>
      <c r="AX40" s="36" t="s">
        <v>124</v>
      </c>
      <c r="AY40" s="37">
        <v>0</v>
      </c>
      <c r="BA40" s="38" t="s">
        <v>94</v>
      </c>
      <c r="BB40" s="36" t="s">
        <v>124</v>
      </c>
      <c r="BC40" s="37">
        <v>5.9900792079207784E-3</v>
      </c>
    </row>
    <row r="41" spans="1:55" x14ac:dyDescent="0.3">
      <c r="A41" s="35" t="s">
        <v>93</v>
      </c>
      <c r="B41" s="36" t="s">
        <v>125</v>
      </c>
      <c r="C41" s="37">
        <v>0</v>
      </c>
      <c r="E41" s="38" t="s">
        <v>94</v>
      </c>
      <c r="F41" s="36" t="s">
        <v>125</v>
      </c>
      <c r="G41" s="37">
        <v>0.46519058626249321</v>
      </c>
      <c r="I41" s="35" t="s">
        <v>93</v>
      </c>
      <c r="J41" s="36" t="s">
        <v>125</v>
      </c>
      <c r="K41" s="37">
        <v>0</v>
      </c>
      <c r="M41" s="38" t="s">
        <v>94</v>
      </c>
      <c r="N41" s="36" t="s">
        <v>125</v>
      </c>
      <c r="O41" s="37">
        <v>0.12018369686198596</v>
      </c>
      <c r="Q41" s="35" t="s">
        <v>93</v>
      </c>
      <c r="R41" s="36" t="s">
        <v>125</v>
      </c>
      <c r="S41" s="37">
        <v>0</v>
      </c>
      <c r="U41" s="38" t="s">
        <v>94</v>
      </c>
      <c r="V41" s="36" t="s">
        <v>125</v>
      </c>
      <c r="W41" s="37">
        <v>0.11501300001905818</v>
      </c>
      <c r="Y41" s="35" t="s">
        <v>93</v>
      </c>
      <c r="Z41" s="36" t="s">
        <v>125</v>
      </c>
      <c r="AA41" s="37">
        <v>0</v>
      </c>
      <c r="AC41" s="38" t="s">
        <v>94</v>
      </c>
      <c r="AD41" s="36" t="s">
        <v>125</v>
      </c>
      <c r="AE41" s="37">
        <v>0.10398745090957534</v>
      </c>
      <c r="AG41" s="35" t="s">
        <v>93</v>
      </c>
      <c r="AH41" s="36" t="s">
        <v>125</v>
      </c>
      <c r="AI41" s="37">
        <v>0</v>
      </c>
      <c r="AK41" s="38" t="s">
        <v>94</v>
      </c>
      <c r="AL41" s="36" t="s">
        <v>125</v>
      </c>
      <c r="AM41" s="37">
        <v>0.12600643847187376</v>
      </c>
      <c r="AO41" s="35" t="s">
        <v>93</v>
      </c>
      <c r="AP41" s="36" t="s">
        <v>125</v>
      </c>
      <c r="AQ41" s="37">
        <v>0</v>
      </c>
      <c r="AS41" s="38" t="s">
        <v>94</v>
      </c>
      <c r="AT41" s="36" t="s">
        <v>125</v>
      </c>
      <c r="AU41" s="37">
        <v>0.34500688940050728</v>
      </c>
      <c r="AW41" s="35" t="s">
        <v>93</v>
      </c>
      <c r="AX41" s="36" t="s">
        <v>125</v>
      </c>
      <c r="AY41" s="37">
        <v>0</v>
      </c>
      <c r="BA41" s="38" t="s">
        <v>94</v>
      </c>
      <c r="BB41" s="36" t="s">
        <v>125</v>
      </c>
      <c r="BC41" s="37">
        <v>0.2299938893814491</v>
      </c>
    </row>
    <row r="42" spans="1:55" x14ac:dyDescent="0.3">
      <c r="A42" s="35" t="s">
        <v>93</v>
      </c>
      <c r="B42" s="36" t="s">
        <v>126</v>
      </c>
      <c r="C42" s="37">
        <v>-0.66018227722772338</v>
      </c>
      <c r="E42" s="38" t="s">
        <v>94</v>
      </c>
      <c r="F42" s="36" t="s">
        <v>126</v>
      </c>
      <c r="G42" s="37">
        <v>-0.51313849664276823</v>
      </c>
      <c r="I42" s="35" t="s">
        <v>93</v>
      </c>
      <c r="J42" s="36" t="s">
        <v>126</v>
      </c>
      <c r="K42" s="37">
        <v>-0.1179030990099007</v>
      </c>
      <c r="M42" s="38" t="s">
        <v>94</v>
      </c>
      <c r="N42" s="36" t="s">
        <v>126</v>
      </c>
      <c r="O42" s="37">
        <v>-8.4578376863548063E-2</v>
      </c>
      <c r="Q42" s="35" t="s">
        <v>93</v>
      </c>
      <c r="R42" s="36" t="s">
        <v>126</v>
      </c>
      <c r="S42" s="37">
        <v>-0.10738389108910906</v>
      </c>
      <c r="U42" s="38" t="s">
        <v>94</v>
      </c>
      <c r="V42" s="36" t="s">
        <v>126</v>
      </c>
      <c r="W42" s="37">
        <v>-7.0822344713781862E-2</v>
      </c>
      <c r="Y42" s="35" t="s">
        <v>93</v>
      </c>
      <c r="Z42" s="36" t="s">
        <v>126</v>
      </c>
      <c r="AA42" s="37">
        <v>-0.17452773267326738</v>
      </c>
      <c r="AC42" s="38" t="s">
        <v>94</v>
      </c>
      <c r="AD42" s="36" t="s">
        <v>126</v>
      </c>
      <c r="AE42" s="37">
        <v>-0.13669467781950614</v>
      </c>
      <c r="AG42" s="35" t="s">
        <v>93</v>
      </c>
      <c r="AH42" s="36" t="s">
        <v>126</v>
      </c>
      <c r="AI42" s="37">
        <v>-0.26036755445544624</v>
      </c>
      <c r="AK42" s="38" t="s">
        <v>94</v>
      </c>
      <c r="AL42" s="36" t="s">
        <v>126</v>
      </c>
      <c r="AM42" s="37">
        <v>-0.22104309724593213</v>
      </c>
      <c r="AO42" s="35" t="s">
        <v>93</v>
      </c>
      <c r="AP42" s="36" t="s">
        <v>126</v>
      </c>
      <c r="AQ42" s="37">
        <v>-0.54227917821782268</v>
      </c>
      <c r="AS42" s="38" t="s">
        <v>94</v>
      </c>
      <c r="AT42" s="36" t="s">
        <v>126</v>
      </c>
      <c r="AU42" s="37">
        <v>-0.42856011977922015</v>
      </c>
      <c r="AW42" s="35" t="s">
        <v>93</v>
      </c>
      <c r="AX42" s="36" t="s">
        <v>126</v>
      </c>
      <c r="AY42" s="37">
        <v>-0.43489528712871361</v>
      </c>
      <c r="BA42" s="38" t="s">
        <v>94</v>
      </c>
      <c r="BB42" s="36" t="s">
        <v>126</v>
      </c>
      <c r="BC42" s="37">
        <v>-0.35773777506543825</v>
      </c>
    </row>
    <row r="43" spans="1:55" x14ac:dyDescent="0.3">
      <c r="A43" s="35" t="s">
        <v>93</v>
      </c>
      <c r="B43" s="36" t="s">
        <v>127</v>
      </c>
      <c r="C43" s="37">
        <v>-1.0126185742574283</v>
      </c>
      <c r="E43" s="38" t="s">
        <v>94</v>
      </c>
      <c r="F43" s="36" t="s">
        <v>127</v>
      </c>
      <c r="G43" s="37">
        <v>-0.71485849504950716</v>
      </c>
      <c r="I43" s="35" t="s">
        <v>93</v>
      </c>
      <c r="J43" s="36" t="s">
        <v>127</v>
      </c>
      <c r="K43" s="37">
        <v>-0.24184982178217895</v>
      </c>
      <c r="M43" s="38" t="s">
        <v>94</v>
      </c>
      <c r="N43" s="36" t="s">
        <v>127</v>
      </c>
      <c r="O43" s="37">
        <v>-0.17101432673267386</v>
      </c>
      <c r="Q43" s="35" t="s">
        <v>93</v>
      </c>
      <c r="R43" s="36" t="s">
        <v>127</v>
      </c>
      <c r="S43" s="37">
        <v>-0.23883029702970338</v>
      </c>
      <c r="U43" s="38" t="s">
        <v>94</v>
      </c>
      <c r="V43" s="36" t="s">
        <v>127</v>
      </c>
      <c r="W43" s="37">
        <v>-0.16001665346534694</v>
      </c>
      <c r="Y43" s="35" t="s">
        <v>93</v>
      </c>
      <c r="Z43" s="36" t="s">
        <v>127</v>
      </c>
      <c r="AA43" s="37">
        <v>-0.2781859702970304</v>
      </c>
      <c r="AC43" s="38" t="s">
        <v>94</v>
      </c>
      <c r="AD43" s="36" t="s">
        <v>127</v>
      </c>
      <c r="AE43" s="37">
        <v>-0.20409311881188183</v>
      </c>
      <c r="AG43" s="35" t="s">
        <v>93</v>
      </c>
      <c r="AH43" s="36" t="s">
        <v>127</v>
      </c>
      <c r="AI43" s="37">
        <v>-0.25375248514851556</v>
      </c>
      <c r="AK43" s="38" t="s">
        <v>94</v>
      </c>
      <c r="AL43" s="36" t="s">
        <v>127</v>
      </c>
      <c r="AM43" s="37">
        <v>-0.17973439603960459</v>
      </c>
      <c r="AO43" s="35" t="s">
        <v>93</v>
      </c>
      <c r="AP43" s="36" t="s">
        <v>127</v>
      </c>
      <c r="AQ43" s="37">
        <v>-0.77076875247524934</v>
      </c>
      <c r="AS43" s="38" t="s">
        <v>94</v>
      </c>
      <c r="AT43" s="36" t="s">
        <v>127</v>
      </c>
      <c r="AU43" s="37">
        <v>-0.54384416831683335</v>
      </c>
      <c r="AW43" s="35" t="s">
        <v>93</v>
      </c>
      <c r="AX43" s="36" t="s">
        <v>127</v>
      </c>
      <c r="AY43" s="37">
        <v>-0.53193845544554597</v>
      </c>
      <c r="BA43" s="38" t="s">
        <v>94</v>
      </c>
      <c r="BB43" s="36" t="s">
        <v>127</v>
      </c>
      <c r="BC43" s="37">
        <v>-0.38382751485148642</v>
      </c>
    </row>
    <row r="44" spans="1:55" x14ac:dyDescent="0.3">
      <c r="A44" s="35" t="s">
        <v>93</v>
      </c>
      <c r="B44" s="36" t="s">
        <v>128</v>
      </c>
      <c r="C44" s="37">
        <v>-1.795683029702972</v>
      </c>
      <c r="E44" s="38" t="s">
        <v>94</v>
      </c>
      <c r="F44" s="36" t="s">
        <v>128</v>
      </c>
      <c r="G44" s="37">
        <v>-0.87400919801980292</v>
      </c>
      <c r="I44" s="35" t="s">
        <v>93</v>
      </c>
      <c r="J44" s="36" t="s">
        <v>128</v>
      </c>
      <c r="K44" s="37">
        <v>-0.4058972574257429</v>
      </c>
      <c r="M44" s="38" t="s">
        <v>94</v>
      </c>
      <c r="N44" s="36" t="s">
        <v>128</v>
      </c>
      <c r="O44" s="37">
        <v>-0.18050327722772272</v>
      </c>
      <c r="Q44" s="35" t="s">
        <v>93</v>
      </c>
      <c r="R44" s="36" t="s">
        <v>128</v>
      </c>
      <c r="S44" s="37">
        <v>-0.47369889108910934</v>
      </c>
      <c r="U44" s="38" t="s">
        <v>94</v>
      </c>
      <c r="V44" s="36" t="s">
        <v>128</v>
      </c>
      <c r="W44" s="37">
        <v>-0.23679360396039642</v>
      </c>
      <c r="Y44" s="35" t="s">
        <v>93</v>
      </c>
      <c r="Z44" s="36" t="s">
        <v>128</v>
      </c>
      <c r="AA44" s="37">
        <v>-0.42680668316831794</v>
      </c>
      <c r="AC44" s="38" t="s">
        <v>94</v>
      </c>
      <c r="AD44" s="36" t="s">
        <v>128</v>
      </c>
      <c r="AE44" s="37">
        <v>-0.20765510891089209</v>
      </c>
      <c r="AG44" s="35" t="s">
        <v>93</v>
      </c>
      <c r="AH44" s="36" t="s">
        <v>128</v>
      </c>
      <c r="AI44" s="37">
        <v>-0.48928019801980183</v>
      </c>
      <c r="AK44" s="38" t="s">
        <v>94</v>
      </c>
      <c r="AL44" s="36" t="s">
        <v>128</v>
      </c>
      <c r="AM44" s="37">
        <v>-0.2490572079207917</v>
      </c>
      <c r="AO44" s="35" t="s">
        <v>93</v>
      </c>
      <c r="AP44" s="36" t="s">
        <v>128</v>
      </c>
      <c r="AQ44" s="37">
        <v>-1.3897857722772291</v>
      </c>
      <c r="AS44" s="38" t="s">
        <v>94</v>
      </c>
      <c r="AT44" s="36" t="s">
        <v>128</v>
      </c>
      <c r="AU44" s="37">
        <v>-0.69350592079208018</v>
      </c>
      <c r="AW44" s="35" t="s">
        <v>93</v>
      </c>
      <c r="AX44" s="36" t="s">
        <v>128</v>
      </c>
      <c r="AY44" s="37">
        <v>-0.91608688118811976</v>
      </c>
      <c r="BA44" s="38" t="s">
        <v>94</v>
      </c>
      <c r="BB44" s="36" t="s">
        <v>128</v>
      </c>
      <c r="BC44" s="37">
        <v>-0.45671231683168378</v>
      </c>
    </row>
    <row r="45" spans="1:55" x14ac:dyDescent="0.3">
      <c r="A45" s="35" t="s">
        <v>93</v>
      </c>
      <c r="B45" s="36" t="s">
        <v>129</v>
      </c>
      <c r="C45" s="37">
        <v>-1.284788693069306</v>
      </c>
      <c r="E45" s="38" t="s">
        <v>94</v>
      </c>
      <c r="F45" s="36" t="s">
        <v>129</v>
      </c>
      <c r="G45" s="37">
        <v>-0.97068805940593939</v>
      </c>
      <c r="I45" s="35" t="s">
        <v>93</v>
      </c>
      <c r="J45" s="36" t="s">
        <v>129</v>
      </c>
      <c r="K45" s="37">
        <v>-0.48020092079207827</v>
      </c>
      <c r="M45" s="38" t="s">
        <v>94</v>
      </c>
      <c r="N45" s="36" t="s">
        <v>129</v>
      </c>
      <c r="O45" s="37">
        <v>-0.39698134653465245</v>
      </c>
      <c r="Q45" s="35" t="s">
        <v>93</v>
      </c>
      <c r="R45" s="36" t="s">
        <v>129</v>
      </c>
      <c r="S45" s="37">
        <v>-0.38303735643564307</v>
      </c>
      <c r="U45" s="38" t="s">
        <v>94</v>
      </c>
      <c r="V45" s="36" t="s">
        <v>129</v>
      </c>
      <c r="W45" s="37">
        <v>-0.29264499999999943</v>
      </c>
      <c r="Y45" s="35" t="s">
        <v>93</v>
      </c>
      <c r="Z45" s="36" t="s">
        <v>129</v>
      </c>
      <c r="AA45" s="37">
        <v>-0.21404993069306955</v>
      </c>
      <c r="AC45" s="38" t="s">
        <v>94</v>
      </c>
      <c r="AD45" s="36" t="s">
        <v>129</v>
      </c>
      <c r="AE45" s="37">
        <v>-0.14180623762376268</v>
      </c>
      <c r="AG45" s="35" t="s">
        <v>93</v>
      </c>
      <c r="AH45" s="36" t="s">
        <v>129</v>
      </c>
      <c r="AI45" s="37">
        <v>-0.20750048514851505</v>
      </c>
      <c r="AK45" s="38" t="s">
        <v>94</v>
      </c>
      <c r="AL45" s="36" t="s">
        <v>129</v>
      </c>
      <c r="AM45" s="37">
        <v>-0.13925547524752482</v>
      </c>
      <c r="AO45" s="35" t="s">
        <v>93</v>
      </c>
      <c r="AP45" s="36" t="s">
        <v>129</v>
      </c>
      <c r="AQ45" s="37">
        <v>-0.80458777227722766</v>
      </c>
      <c r="AS45" s="38" t="s">
        <v>94</v>
      </c>
      <c r="AT45" s="36" t="s">
        <v>129</v>
      </c>
      <c r="AU45" s="37">
        <v>-0.57370671287128694</v>
      </c>
      <c r="AW45" s="35" t="s">
        <v>93</v>
      </c>
      <c r="AX45" s="36" t="s">
        <v>129</v>
      </c>
      <c r="AY45" s="37">
        <v>-0.42155041584158459</v>
      </c>
      <c r="BA45" s="38" t="s">
        <v>94</v>
      </c>
      <c r="BB45" s="36" t="s">
        <v>129</v>
      </c>
      <c r="BC45" s="37">
        <v>-0.28106171287128751</v>
      </c>
    </row>
    <row r="46" spans="1:55" x14ac:dyDescent="0.3">
      <c r="A46" s="35" t="s">
        <v>93</v>
      </c>
      <c r="B46" s="36" t="s">
        <v>130</v>
      </c>
      <c r="C46" s="37">
        <v>-4.9915993663366365</v>
      </c>
      <c r="E46" s="38" t="s">
        <v>94</v>
      </c>
      <c r="F46" s="36" t="s">
        <v>130</v>
      </c>
      <c r="G46" s="37">
        <v>-3.8086484098494</v>
      </c>
      <c r="I46" s="35" t="s">
        <v>93</v>
      </c>
      <c r="J46" s="36" t="s">
        <v>130</v>
      </c>
      <c r="K46" s="37">
        <v>-2.3518767326732704</v>
      </c>
      <c r="M46" s="38" t="s">
        <v>94</v>
      </c>
      <c r="N46" s="36" t="s">
        <v>130</v>
      </c>
      <c r="O46" s="37">
        <v>-1.9340883857020978</v>
      </c>
      <c r="Q46" s="35" t="s">
        <v>93</v>
      </c>
      <c r="R46" s="36" t="s">
        <v>130</v>
      </c>
      <c r="S46" s="37">
        <v>-1.0396554356435632</v>
      </c>
      <c r="U46" s="38" t="s">
        <v>94</v>
      </c>
      <c r="V46" s="36" t="s">
        <v>130</v>
      </c>
      <c r="W46" s="37">
        <v>-0.77965745510823481</v>
      </c>
      <c r="Y46" s="35" t="s">
        <v>93</v>
      </c>
      <c r="Z46" s="36" t="s">
        <v>130</v>
      </c>
      <c r="AA46" s="37">
        <v>-0.9125629108910851</v>
      </c>
      <c r="AC46" s="38" t="s">
        <v>94</v>
      </c>
      <c r="AD46" s="36" t="s">
        <v>130</v>
      </c>
      <c r="AE46" s="37">
        <v>-0.6635799489473958</v>
      </c>
      <c r="AG46" s="35" t="s">
        <v>93</v>
      </c>
      <c r="AH46" s="36" t="s">
        <v>130</v>
      </c>
      <c r="AI46" s="37">
        <v>-0.68750428712871725</v>
      </c>
      <c r="AK46" s="38" t="s">
        <v>94</v>
      </c>
      <c r="AL46" s="36" t="s">
        <v>130</v>
      </c>
      <c r="AM46" s="37">
        <v>-0.43132262009167199</v>
      </c>
      <c r="AO46" s="35" t="s">
        <v>93</v>
      </c>
      <c r="AP46" s="36" t="s">
        <v>130</v>
      </c>
      <c r="AQ46" s="37">
        <v>-2.6397226336633657</v>
      </c>
      <c r="AS46" s="38" t="s">
        <v>94</v>
      </c>
      <c r="AT46" s="36" t="s">
        <v>130</v>
      </c>
      <c r="AU46" s="37">
        <v>-1.8745600241473026</v>
      </c>
      <c r="AW46" s="35" t="s">
        <v>93</v>
      </c>
      <c r="AX46" s="36" t="s">
        <v>130</v>
      </c>
      <c r="AY46" s="37">
        <v>-1.6000671980198025</v>
      </c>
      <c r="BA46" s="38" t="s">
        <v>94</v>
      </c>
      <c r="BB46" s="36" t="s">
        <v>130</v>
      </c>
      <c r="BC46" s="37">
        <v>-1.0949025690390677</v>
      </c>
    </row>
    <row r="47" spans="1:55" x14ac:dyDescent="0.3">
      <c r="A47" s="35" t="s">
        <v>93</v>
      </c>
      <c r="B47" s="36" t="s">
        <v>131</v>
      </c>
      <c r="C47" s="37">
        <v>-0.44808868316831829</v>
      </c>
      <c r="E47" s="38" t="s">
        <v>94</v>
      </c>
      <c r="F47" s="36" t="s">
        <v>131</v>
      </c>
      <c r="G47" s="37">
        <v>-0.32690782178217959</v>
      </c>
      <c r="I47" s="35" t="s">
        <v>93</v>
      </c>
      <c r="J47" s="36" t="s">
        <v>131</v>
      </c>
      <c r="K47" s="37">
        <v>-4.622864356435654E-2</v>
      </c>
      <c r="M47" s="38" t="s">
        <v>94</v>
      </c>
      <c r="N47" s="36" t="s">
        <v>131</v>
      </c>
      <c r="O47" s="37">
        <v>-2.6269009900990164E-2</v>
      </c>
      <c r="Q47" s="35" t="s">
        <v>93</v>
      </c>
      <c r="R47" s="36" t="s">
        <v>131</v>
      </c>
      <c r="S47" s="37">
        <v>-3.7815554455445571E-2</v>
      </c>
      <c r="U47" s="38" t="s">
        <v>94</v>
      </c>
      <c r="V47" s="36" t="s">
        <v>131</v>
      </c>
      <c r="W47" s="37">
        <v>-1.6554405940594038E-2</v>
      </c>
      <c r="Y47" s="35" t="s">
        <v>93</v>
      </c>
      <c r="Z47" s="36" t="s">
        <v>131</v>
      </c>
      <c r="AA47" s="37">
        <v>-0.13517187128712888</v>
      </c>
      <c r="AC47" s="38" t="s">
        <v>94</v>
      </c>
      <c r="AD47" s="36" t="s">
        <v>131</v>
      </c>
      <c r="AE47" s="37">
        <v>-0.10491231683168331</v>
      </c>
      <c r="AG47" s="35" t="s">
        <v>93</v>
      </c>
      <c r="AH47" s="36" t="s">
        <v>131</v>
      </c>
      <c r="AI47" s="37">
        <v>-0.2288726138613873</v>
      </c>
      <c r="AK47" s="38" t="s">
        <v>94</v>
      </c>
      <c r="AL47" s="36" t="s">
        <v>131</v>
      </c>
      <c r="AM47" s="37">
        <v>-0.179172089108912</v>
      </c>
      <c r="AO47" s="35" t="s">
        <v>93</v>
      </c>
      <c r="AP47" s="36" t="s">
        <v>131</v>
      </c>
      <c r="AQ47" s="37">
        <v>-0.40186003960396177</v>
      </c>
      <c r="AS47" s="38" t="s">
        <v>94</v>
      </c>
      <c r="AT47" s="36" t="s">
        <v>131</v>
      </c>
      <c r="AU47" s="37">
        <v>-0.30063881188118935</v>
      </c>
      <c r="AW47" s="35" t="s">
        <v>93</v>
      </c>
      <c r="AX47" s="36" t="s">
        <v>131</v>
      </c>
      <c r="AY47" s="37">
        <v>-0.36404448514851617</v>
      </c>
      <c r="BA47" s="38" t="s">
        <v>94</v>
      </c>
      <c r="BB47" s="36" t="s">
        <v>131</v>
      </c>
      <c r="BC47" s="37">
        <v>-0.28408440594059531</v>
      </c>
    </row>
    <row r="48" spans="1:55" x14ac:dyDescent="0.3">
      <c r="A48" s="35" t="s">
        <v>93</v>
      </c>
      <c r="B48" s="36" t="s">
        <v>132</v>
      </c>
      <c r="C48" s="37">
        <v>-3.6102805247525196</v>
      </c>
      <c r="E48" s="38" t="s">
        <v>94</v>
      </c>
      <c r="F48" s="36" t="s">
        <v>132</v>
      </c>
      <c r="G48" s="37">
        <v>-2.7924174290236401</v>
      </c>
      <c r="I48" s="35" t="s">
        <v>93</v>
      </c>
      <c r="J48" s="36" t="s">
        <v>132</v>
      </c>
      <c r="K48" s="37">
        <v>-1.9002773267326987</v>
      </c>
      <c r="M48" s="38" t="s">
        <v>94</v>
      </c>
      <c r="N48" s="36" t="s">
        <v>132</v>
      </c>
      <c r="O48" s="37">
        <v>-1.488365965973812</v>
      </c>
      <c r="Q48" s="35" t="s">
        <v>93</v>
      </c>
      <c r="R48" s="36" t="s">
        <v>132</v>
      </c>
      <c r="S48" s="37">
        <v>-0.61486276237624504</v>
      </c>
      <c r="U48" s="38" t="s">
        <v>94</v>
      </c>
      <c r="V48" s="36" t="s">
        <v>132</v>
      </c>
      <c r="W48" s="37">
        <v>-0.49411559143458811</v>
      </c>
      <c r="Y48" s="35" t="s">
        <v>93</v>
      </c>
      <c r="Z48" s="36" t="s">
        <v>132</v>
      </c>
      <c r="AA48" s="37">
        <v>-0.6378235940594128</v>
      </c>
      <c r="AC48" s="38" t="s">
        <v>94</v>
      </c>
      <c r="AD48" s="36" t="s">
        <v>132</v>
      </c>
      <c r="AE48" s="37">
        <v>-0.4719785246173791</v>
      </c>
      <c r="AG48" s="35" t="s">
        <v>93</v>
      </c>
      <c r="AH48" s="36" t="s">
        <v>132</v>
      </c>
      <c r="AI48" s="37">
        <v>-0.45731684158416308</v>
      </c>
      <c r="AK48" s="38" t="s">
        <v>94</v>
      </c>
      <c r="AL48" s="36" t="s">
        <v>132</v>
      </c>
      <c r="AM48" s="37">
        <v>-0.33795734699786112</v>
      </c>
      <c r="AO48" s="35" t="s">
        <v>93</v>
      </c>
      <c r="AP48" s="36" t="s">
        <v>132</v>
      </c>
      <c r="AQ48" s="37">
        <v>-1.7100031980198209</v>
      </c>
      <c r="AS48" s="38" t="s">
        <v>94</v>
      </c>
      <c r="AT48" s="36" t="s">
        <v>132</v>
      </c>
      <c r="AU48" s="37">
        <v>-1.3040514630498283</v>
      </c>
      <c r="AW48" s="35" t="s">
        <v>93</v>
      </c>
      <c r="AX48" s="36" t="s">
        <v>132</v>
      </c>
      <c r="AY48" s="37">
        <v>-1.0951404356435759</v>
      </c>
      <c r="BA48" s="38" t="s">
        <v>94</v>
      </c>
      <c r="BB48" s="36" t="s">
        <v>132</v>
      </c>
      <c r="BC48" s="37">
        <v>-0.80993587161524028</v>
      </c>
    </row>
    <row r="49" spans="1:55" x14ac:dyDescent="0.3">
      <c r="A49" s="35" t="s">
        <v>93</v>
      </c>
      <c r="B49" s="36" t="s">
        <v>133</v>
      </c>
      <c r="C49" s="37">
        <v>-0.25655032673267597</v>
      </c>
      <c r="E49" s="38" t="s">
        <v>94</v>
      </c>
      <c r="F49" s="36" t="s">
        <v>133</v>
      </c>
      <c r="G49" s="37">
        <v>-0.17764712871287305</v>
      </c>
      <c r="I49" s="35" t="s">
        <v>93</v>
      </c>
      <c r="J49" s="36" t="s">
        <v>133</v>
      </c>
      <c r="K49" s="37">
        <v>-0.24064672277227972</v>
      </c>
      <c r="M49" s="38" t="s">
        <v>94</v>
      </c>
      <c r="N49" s="36" t="s">
        <v>133</v>
      </c>
      <c r="O49" s="37">
        <v>-0.21483884158416058</v>
      </c>
      <c r="Q49" s="35" t="s">
        <v>93</v>
      </c>
      <c r="R49" s="36" t="s">
        <v>133</v>
      </c>
      <c r="S49" s="37">
        <v>-5.1240693069307813E-3</v>
      </c>
      <c r="U49" s="38" t="s">
        <v>94</v>
      </c>
      <c r="V49" s="36" t="s">
        <v>133</v>
      </c>
      <c r="W49" s="37">
        <v>1.3051356435643688E-2</v>
      </c>
      <c r="Y49" s="35" t="s">
        <v>93</v>
      </c>
      <c r="Z49" s="36" t="s">
        <v>133</v>
      </c>
      <c r="AA49" s="37">
        <v>-7.8966831683169314E-3</v>
      </c>
      <c r="AC49" s="38" t="s">
        <v>94</v>
      </c>
      <c r="AD49" s="36" t="s">
        <v>133</v>
      </c>
      <c r="AE49" s="37">
        <v>9.2690693069308223E-3</v>
      </c>
      <c r="AG49" s="35" t="s">
        <v>93</v>
      </c>
      <c r="AH49" s="36" t="s">
        <v>133</v>
      </c>
      <c r="AI49" s="37">
        <v>-2.8828514851485521E-3</v>
      </c>
      <c r="AK49" s="38" t="s">
        <v>94</v>
      </c>
      <c r="AL49" s="36" t="s">
        <v>133</v>
      </c>
      <c r="AM49" s="37">
        <v>1.4871287128713042E-2</v>
      </c>
      <c r="AO49" s="35" t="s">
        <v>93</v>
      </c>
      <c r="AP49" s="36" t="s">
        <v>133</v>
      </c>
      <c r="AQ49" s="37">
        <v>-1.5903603960396265E-2</v>
      </c>
      <c r="AS49" s="38" t="s">
        <v>94</v>
      </c>
      <c r="AT49" s="36" t="s">
        <v>133</v>
      </c>
      <c r="AU49" s="37">
        <v>3.7191712871287551E-2</v>
      </c>
      <c r="AW49" s="35" t="s">
        <v>93</v>
      </c>
      <c r="AX49" s="36" t="s">
        <v>133</v>
      </c>
      <c r="AY49" s="37">
        <v>-1.0779534653465483E-2</v>
      </c>
      <c r="BA49" s="38" t="s">
        <v>94</v>
      </c>
      <c r="BB49" s="36" t="s">
        <v>133</v>
      </c>
      <c r="BC49" s="37">
        <v>2.4140356435643863E-2</v>
      </c>
    </row>
    <row r="50" spans="1:55" x14ac:dyDescent="0.3">
      <c r="A50" s="35" t="s">
        <v>93</v>
      </c>
      <c r="B50" s="36" t="s">
        <v>134</v>
      </c>
      <c r="C50" s="37">
        <v>-1.5169440396039438</v>
      </c>
      <c r="E50" s="38" t="s">
        <v>94</v>
      </c>
      <c r="F50" s="36" t="s">
        <v>134</v>
      </c>
      <c r="G50" s="37">
        <v>-1.0813225363470422</v>
      </c>
      <c r="I50" s="35" t="s">
        <v>93</v>
      </c>
      <c r="J50" s="36" t="s">
        <v>134</v>
      </c>
      <c r="K50" s="37">
        <v>-0.28659890099009611</v>
      </c>
      <c r="M50" s="38" t="s">
        <v>94</v>
      </c>
      <c r="N50" s="36" t="s">
        <v>134</v>
      </c>
      <c r="O50" s="37">
        <v>-0.17292567433558986</v>
      </c>
      <c r="Q50" s="35" t="s">
        <v>93</v>
      </c>
      <c r="R50" s="36" t="s">
        <v>134</v>
      </c>
      <c r="S50" s="37">
        <v>-0.34538169306930278</v>
      </c>
      <c r="U50" s="38" t="s">
        <v>94</v>
      </c>
      <c r="V50" s="36" t="s">
        <v>134</v>
      </c>
      <c r="W50" s="37">
        <v>-0.240686721156849</v>
      </c>
      <c r="Y50" s="35" t="s">
        <v>93</v>
      </c>
      <c r="Z50" s="36" t="s">
        <v>134</v>
      </c>
      <c r="AA50" s="37">
        <v>-0.39808993069306475</v>
      </c>
      <c r="AC50" s="38" t="s">
        <v>94</v>
      </c>
      <c r="AD50" s="36" t="s">
        <v>134</v>
      </c>
      <c r="AE50" s="37">
        <v>-0.2900628116466869</v>
      </c>
      <c r="AG50" s="35" t="s">
        <v>93</v>
      </c>
      <c r="AH50" s="36" t="s">
        <v>134</v>
      </c>
      <c r="AI50" s="37">
        <v>-0.48687351485148</v>
      </c>
      <c r="AK50" s="38" t="s">
        <v>94</v>
      </c>
      <c r="AL50" s="36" t="s">
        <v>134</v>
      </c>
      <c r="AM50" s="37">
        <v>-0.37764732920791627</v>
      </c>
      <c r="AO50" s="35" t="s">
        <v>93</v>
      </c>
      <c r="AP50" s="36" t="s">
        <v>134</v>
      </c>
      <c r="AQ50" s="37">
        <v>-1.2303451386138475</v>
      </c>
      <c r="AS50" s="38" t="s">
        <v>94</v>
      </c>
      <c r="AT50" s="36" t="s">
        <v>134</v>
      </c>
      <c r="AU50" s="37">
        <v>-0.9083968620114522</v>
      </c>
      <c r="AW50" s="35" t="s">
        <v>93</v>
      </c>
      <c r="AX50" s="36" t="s">
        <v>134</v>
      </c>
      <c r="AY50" s="37">
        <v>-0.88496344554454476</v>
      </c>
      <c r="BA50" s="38" t="s">
        <v>94</v>
      </c>
      <c r="BB50" s="36" t="s">
        <v>134</v>
      </c>
      <c r="BC50" s="37">
        <v>-0.66771014085460312</v>
      </c>
    </row>
    <row r="51" spans="1:55" x14ac:dyDescent="0.3">
      <c r="A51" s="35" t="s">
        <v>93</v>
      </c>
      <c r="B51" s="36" t="s">
        <v>135</v>
      </c>
      <c r="C51" s="37">
        <v>-1.4557981584158455</v>
      </c>
      <c r="E51" s="38" t="s">
        <v>94</v>
      </c>
      <c r="F51" s="36" t="s">
        <v>135</v>
      </c>
      <c r="G51" s="37">
        <v>-0.87845268667341492</v>
      </c>
      <c r="I51" s="35" t="s">
        <v>93</v>
      </c>
      <c r="J51" s="36" t="s">
        <v>135</v>
      </c>
      <c r="K51" s="37">
        <v>-0.38364192079207937</v>
      </c>
      <c r="M51" s="38" t="s">
        <v>94</v>
      </c>
      <c r="N51" s="36" t="s">
        <v>135</v>
      </c>
      <c r="O51" s="37">
        <v>-0.23691427507769</v>
      </c>
      <c r="Q51" s="35" t="s">
        <v>93</v>
      </c>
      <c r="R51" s="36" t="s">
        <v>135</v>
      </c>
      <c r="S51" s="37">
        <v>-0.35361630693069562</v>
      </c>
      <c r="U51" s="38" t="s">
        <v>94</v>
      </c>
      <c r="V51" s="36" t="s">
        <v>135</v>
      </c>
      <c r="W51" s="37">
        <v>-0.20939828378622785</v>
      </c>
      <c r="Y51" s="35" t="s">
        <v>93</v>
      </c>
      <c r="Z51" s="36" t="s">
        <v>135</v>
      </c>
      <c r="AA51" s="37">
        <v>-0.34710996039604025</v>
      </c>
      <c r="AC51" s="38" t="s">
        <v>94</v>
      </c>
      <c r="AD51" s="36" t="s">
        <v>135</v>
      </c>
      <c r="AE51" s="37">
        <v>-0.20462235287634653</v>
      </c>
      <c r="AG51" s="35" t="s">
        <v>93</v>
      </c>
      <c r="AH51" s="36" t="s">
        <v>135</v>
      </c>
      <c r="AI51" s="37">
        <v>-0.37142997029703029</v>
      </c>
      <c r="AK51" s="38" t="s">
        <v>94</v>
      </c>
      <c r="AL51" s="36" t="s">
        <v>135</v>
      </c>
      <c r="AM51" s="37">
        <v>-0.22751777493315051</v>
      </c>
      <c r="AO51" s="35" t="s">
        <v>93</v>
      </c>
      <c r="AP51" s="36" t="s">
        <v>135</v>
      </c>
      <c r="AQ51" s="37">
        <v>-1.0721562376237661</v>
      </c>
      <c r="AS51" s="38" t="s">
        <v>94</v>
      </c>
      <c r="AT51" s="36" t="s">
        <v>135</v>
      </c>
      <c r="AU51" s="37">
        <v>-0.64153841159572489</v>
      </c>
      <c r="AW51" s="35" t="s">
        <v>93</v>
      </c>
      <c r="AX51" s="36" t="s">
        <v>135</v>
      </c>
      <c r="AY51" s="37">
        <v>-0.71853993069307054</v>
      </c>
      <c r="BA51" s="38" t="s">
        <v>94</v>
      </c>
      <c r="BB51" s="36" t="s">
        <v>135</v>
      </c>
      <c r="BC51" s="37">
        <v>-0.43214012780949707</v>
      </c>
    </row>
    <row r="52" spans="1:55" x14ac:dyDescent="0.3">
      <c r="A52" s="35" t="s">
        <v>93</v>
      </c>
      <c r="B52" s="36" t="s">
        <v>136</v>
      </c>
      <c r="C52" s="37">
        <v>0.41101531683168591</v>
      </c>
      <c r="E52" s="38" t="s">
        <v>94</v>
      </c>
      <c r="F52" s="36" t="s">
        <v>136</v>
      </c>
      <c r="G52" s="37">
        <v>1.2626916681773845</v>
      </c>
      <c r="I52" s="35" t="s">
        <v>93</v>
      </c>
      <c r="J52" s="36" t="s">
        <v>136</v>
      </c>
      <c r="K52" s="37">
        <v>6.5640920792080282E-2</v>
      </c>
      <c r="M52" s="38" t="s">
        <v>94</v>
      </c>
      <c r="N52" s="36" t="s">
        <v>136</v>
      </c>
      <c r="O52" s="37">
        <v>0.27672591619021147</v>
      </c>
      <c r="Q52" s="35" t="s">
        <v>93</v>
      </c>
      <c r="R52" s="36" t="s">
        <v>136</v>
      </c>
      <c r="S52" s="37">
        <v>-1.6870475247524525E-2</v>
      </c>
      <c r="U52" s="38" t="s">
        <v>94</v>
      </c>
      <c r="V52" s="36" t="s">
        <v>136</v>
      </c>
      <c r="W52" s="37">
        <v>0.23112203653604838</v>
      </c>
      <c r="Y52" s="35" t="s">
        <v>93</v>
      </c>
      <c r="Z52" s="36" t="s">
        <v>136</v>
      </c>
      <c r="AA52" s="37">
        <v>-2.604535643564404E-2</v>
      </c>
      <c r="AC52" s="38" t="s">
        <v>94</v>
      </c>
      <c r="AD52" s="36" t="s">
        <v>136</v>
      </c>
      <c r="AE52" s="37">
        <v>0.2200837860131086</v>
      </c>
      <c r="AG52" s="35" t="s">
        <v>93</v>
      </c>
      <c r="AH52" s="36" t="s">
        <v>136</v>
      </c>
      <c r="AI52" s="37">
        <v>0.38829022772277427</v>
      </c>
      <c r="AK52" s="38" t="s">
        <v>94</v>
      </c>
      <c r="AL52" s="36" t="s">
        <v>136</v>
      </c>
      <c r="AM52" s="37">
        <v>0.53475992943801576</v>
      </c>
      <c r="AO52" s="35" t="s">
        <v>93</v>
      </c>
      <c r="AP52" s="36" t="s">
        <v>136</v>
      </c>
      <c r="AQ52" s="37">
        <v>0.34537439603960574</v>
      </c>
      <c r="AS52" s="38" t="s">
        <v>94</v>
      </c>
      <c r="AT52" s="36" t="s">
        <v>136</v>
      </c>
      <c r="AU52" s="37">
        <v>0.98596575198717273</v>
      </c>
      <c r="AW52" s="35" t="s">
        <v>93</v>
      </c>
      <c r="AX52" s="36" t="s">
        <v>136</v>
      </c>
      <c r="AY52" s="37">
        <v>0.36224487128713023</v>
      </c>
      <c r="BA52" s="38" t="s">
        <v>94</v>
      </c>
      <c r="BB52" s="36" t="s">
        <v>136</v>
      </c>
      <c r="BC52" s="37">
        <v>0.75484371545112439</v>
      </c>
    </row>
    <row r="53" spans="1:55" x14ac:dyDescent="0.3">
      <c r="A53" s="35" t="s">
        <v>93</v>
      </c>
      <c r="B53" s="36" t="s">
        <v>137</v>
      </c>
      <c r="C53" s="37">
        <v>-2.166063178217847</v>
      </c>
      <c r="E53" s="38" t="s">
        <v>94</v>
      </c>
      <c r="F53" s="36" t="s">
        <v>137</v>
      </c>
      <c r="G53" s="37">
        <v>-1.1538905247524884</v>
      </c>
      <c r="I53" s="35" t="s">
        <v>93</v>
      </c>
      <c r="J53" s="36" t="s">
        <v>137</v>
      </c>
      <c r="K53" s="37">
        <v>-0.45931070297030252</v>
      </c>
      <c r="M53" s="38" t="s">
        <v>94</v>
      </c>
      <c r="N53" s="36" t="s">
        <v>137</v>
      </c>
      <c r="O53" s="37">
        <v>-0.25227625742574572</v>
      </c>
      <c r="Q53" s="35" t="s">
        <v>93</v>
      </c>
      <c r="R53" s="36" t="s">
        <v>137</v>
      </c>
      <c r="S53" s="37">
        <v>-0.67121560396040314</v>
      </c>
      <c r="U53" s="38" t="s">
        <v>94</v>
      </c>
      <c r="V53" s="36" t="s">
        <v>137</v>
      </c>
      <c r="W53" s="37">
        <v>-0.31368300000000227</v>
      </c>
      <c r="Y53" s="35" t="s">
        <v>93</v>
      </c>
      <c r="Z53" s="36" t="s">
        <v>137</v>
      </c>
      <c r="AA53" s="37">
        <v>-0.49392940594060075</v>
      </c>
      <c r="AC53" s="38" t="s">
        <v>94</v>
      </c>
      <c r="AD53" s="36" t="s">
        <v>137</v>
      </c>
      <c r="AE53" s="37">
        <v>-0.26393711881188497</v>
      </c>
      <c r="AG53" s="35" t="s">
        <v>93</v>
      </c>
      <c r="AH53" s="36" t="s">
        <v>137</v>
      </c>
      <c r="AI53" s="37">
        <v>-0.54160746534654081</v>
      </c>
      <c r="AK53" s="38" t="s">
        <v>94</v>
      </c>
      <c r="AL53" s="36" t="s">
        <v>137</v>
      </c>
      <c r="AM53" s="37">
        <v>-0.32399414851485547</v>
      </c>
      <c r="AO53" s="35" t="s">
        <v>93</v>
      </c>
      <c r="AP53" s="36" t="s">
        <v>137</v>
      </c>
      <c r="AQ53" s="37">
        <v>-1.7067524752475447</v>
      </c>
      <c r="AS53" s="38" t="s">
        <v>94</v>
      </c>
      <c r="AT53" s="36" t="s">
        <v>137</v>
      </c>
      <c r="AU53" s="37">
        <v>-0.90161426732674266</v>
      </c>
      <c r="AW53" s="35" t="s">
        <v>93</v>
      </c>
      <c r="AX53" s="36" t="s">
        <v>137</v>
      </c>
      <c r="AY53" s="37">
        <v>-1.0355368712871416</v>
      </c>
      <c r="BA53" s="38" t="s">
        <v>94</v>
      </c>
      <c r="BB53" s="36" t="s">
        <v>137</v>
      </c>
      <c r="BC53" s="37">
        <v>-0.5879312673267405</v>
      </c>
    </row>
    <row r="54" spans="1:55" x14ac:dyDescent="0.3">
      <c r="A54" s="35" t="s">
        <v>93</v>
      </c>
      <c r="B54" s="36" t="s">
        <v>138</v>
      </c>
      <c r="C54" s="37">
        <v>-1.9587123861385951</v>
      </c>
      <c r="E54" s="38" t="s">
        <v>94</v>
      </c>
      <c r="F54" s="36" t="s">
        <v>138</v>
      </c>
      <c r="G54" s="37">
        <v>-1.3255944346684532</v>
      </c>
      <c r="I54" s="35" t="s">
        <v>93</v>
      </c>
      <c r="J54" s="36" t="s">
        <v>138</v>
      </c>
      <c r="K54" s="37">
        <v>-0.47315765346534144</v>
      </c>
      <c r="M54" s="38" t="s">
        <v>94</v>
      </c>
      <c r="N54" s="36" t="s">
        <v>138</v>
      </c>
      <c r="O54" s="37">
        <v>-0.31553674129612602</v>
      </c>
      <c r="Q54" s="35" t="s">
        <v>93</v>
      </c>
      <c r="R54" s="36" t="s">
        <v>138</v>
      </c>
      <c r="S54" s="37">
        <v>-0.49778589108910476</v>
      </c>
      <c r="U54" s="38" t="s">
        <v>94</v>
      </c>
      <c r="V54" s="36" t="s">
        <v>138</v>
      </c>
      <c r="W54" s="37">
        <v>-0.33630717363336016</v>
      </c>
      <c r="Y54" s="35" t="s">
        <v>93</v>
      </c>
      <c r="Z54" s="36" t="s">
        <v>138</v>
      </c>
      <c r="AA54" s="37">
        <v>-0.48610016831682723</v>
      </c>
      <c r="AC54" s="38" t="s">
        <v>94</v>
      </c>
      <c r="AD54" s="36" t="s">
        <v>138</v>
      </c>
      <c r="AE54" s="37">
        <v>-0.32910236983798069</v>
      </c>
      <c r="AG54" s="35" t="s">
        <v>93</v>
      </c>
      <c r="AH54" s="36" t="s">
        <v>138</v>
      </c>
      <c r="AI54" s="37">
        <v>-0.50166867326732167</v>
      </c>
      <c r="AK54" s="38" t="s">
        <v>94</v>
      </c>
      <c r="AL54" s="36" t="s">
        <v>138</v>
      </c>
      <c r="AM54" s="37">
        <v>-0.34464814990098652</v>
      </c>
      <c r="AO54" s="35" t="s">
        <v>93</v>
      </c>
      <c r="AP54" s="36" t="s">
        <v>138</v>
      </c>
      <c r="AQ54" s="37">
        <v>-1.4855547326732537</v>
      </c>
      <c r="AS54" s="38" t="s">
        <v>94</v>
      </c>
      <c r="AT54" s="36" t="s">
        <v>138</v>
      </c>
      <c r="AU54" s="37">
        <v>-1.0100576933723273</v>
      </c>
      <c r="AW54" s="35" t="s">
        <v>93</v>
      </c>
      <c r="AX54" s="36" t="s">
        <v>138</v>
      </c>
      <c r="AY54" s="37">
        <v>-0.9877688415841489</v>
      </c>
      <c r="BA54" s="38" t="s">
        <v>94</v>
      </c>
      <c r="BB54" s="36" t="s">
        <v>138</v>
      </c>
      <c r="BC54" s="37">
        <v>-0.67375051973896727</v>
      </c>
    </row>
    <row r="55" spans="1:55" x14ac:dyDescent="0.3">
      <c r="A55" s="35" t="s">
        <v>93</v>
      </c>
      <c r="B55" s="36" t="s">
        <v>139</v>
      </c>
      <c r="C55" s="37">
        <v>-2.5522205346534621</v>
      </c>
      <c r="E55" s="38" t="s">
        <v>94</v>
      </c>
      <c r="F55" s="36" t="s">
        <v>139</v>
      </c>
      <c r="G55" s="37">
        <v>-1.9094335248139316</v>
      </c>
      <c r="I55" s="35" t="s">
        <v>93</v>
      </c>
      <c r="J55" s="36" t="s">
        <v>139</v>
      </c>
      <c r="K55" s="37">
        <v>-1.535186782178213</v>
      </c>
      <c r="M55" s="38" t="s">
        <v>94</v>
      </c>
      <c r="N55" s="36" t="s">
        <v>139</v>
      </c>
      <c r="O55" s="37">
        <v>-1.206728629563049</v>
      </c>
      <c r="Q55" s="35" t="s">
        <v>93</v>
      </c>
      <c r="R55" s="36" t="s">
        <v>139</v>
      </c>
      <c r="S55" s="37">
        <v>-0.56783291089109067</v>
      </c>
      <c r="U55" s="38" t="s">
        <v>94</v>
      </c>
      <c r="V55" s="36" t="s">
        <v>139</v>
      </c>
      <c r="W55" s="37">
        <v>-0.48468704950495212</v>
      </c>
      <c r="Y55" s="35" t="s">
        <v>93</v>
      </c>
      <c r="Z55" s="36" t="s">
        <v>139</v>
      </c>
      <c r="AA55" s="37">
        <v>-0.23506003960396038</v>
      </c>
      <c r="AC55" s="38" t="s">
        <v>94</v>
      </c>
      <c r="AD55" s="36" t="s">
        <v>139</v>
      </c>
      <c r="AE55" s="37">
        <v>-0.13658497445880174</v>
      </c>
      <c r="AG55" s="35" t="s">
        <v>93</v>
      </c>
      <c r="AH55" s="36" t="s">
        <v>139</v>
      </c>
      <c r="AI55" s="37">
        <v>-0.21414080198019825</v>
      </c>
      <c r="AK55" s="38" t="s">
        <v>94</v>
      </c>
      <c r="AL55" s="36" t="s">
        <v>139</v>
      </c>
      <c r="AM55" s="37">
        <v>-8.1432871287128894E-2</v>
      </c>
      <c r="AO55" s="35" t="s">
        <v>93</v>
      </c>
      <c r="AP55" s="36" t="s">
        <v>139</v>
      </c>
      <c r="AQ55" s="37">
        <v>-1.0170337524752493</v>
      </c>
      <c r="AS55" s="38" t="s">
        <v>94</v>
      </c>
      <c r="AT55" s="36" t="s">
        <v>139</v>
      </c>
      <c r="AU55" s="37">
        <v>-0.70270489525088276</v>
      </c>
      <c r="AW55" s="35" t="s">
        <v>93</v>
      </c>
      <c r="AX55" s="36" t="s">
        <v>139</v>
      </c>
      <c r="AY55" s="37">
        <v>-0.44920084158415863</v>
      </c>
      <c r="BA55" s="38" t="s">
        <v>94</v>
      </c>
      <c r="BB55" s="36" t="s">
        <v>139</v>
      </c>
      <c r="BC55" s="37">
        <v>-0.21801784574593064</v>
      </c>
    </row>
    <row r="56" spans="1:55" x14ac:dyDescent="0.3">
      <c r="A56" s="35" t="s">
        <v>93</v>
      </c>
      <c r="B56" s="36" t="s">
        <v>140</v>
      </c>
      <c r="C56" s="37">
        <v>-0.4219644653465352</v>
      </c>
      <c r="E56" s="38" t="s">
        <v>94</v>
      </c>
      <c r="F56" s="36" t="s">
        <v>140</v>
      </c>
      <c r="G56" s="37">
        <v>-0.27792157425742603</v>
      </c>
      <c r="I56" s="35" t="s">
        <v>93</v>
      </c>
      <c r="J56" s="36" t="s">
        <v>140</v>
      </c>
      <c r="K56" s="37">
        <v>-7.1005673267326763E-2</v>
      </c>
      <c r="M56" s="38" t="s">
        <v>94</v>
      </c>
      <c r="N56" s="36" t="s">
        <v>140</v>
      </c>
      <c r="O56" s="37">
        <v>-4.8958247524752495E-2</v>
      </c>
      <c r="Q56" s="35" t="s">
        <v>93</v>
      </c>
      <c r="R56" s="36" t="s">
        <v>140</v>
      </c>
      <c r="S56" s="37">
        <v>-0.10847652475247549</v>
      </c>
      <c r="U56" s="38" t="s">
        <v>94</v>
      </c>
      <c r="V56" s="36" t="s">
        <v>140</v>
      </c>
      <c r="W56" s="37">
        <v>-8.201691089108927E-2</v>
      </c>
      <c r="Y56" s="35" t="s">
        <v>93</v>
      </c>
      <c r="Z56" s="36" t="s">
        <v>140</v>
      </c>
      <c r="AA56" s="37">
        <v>-0.12544309900990125</v>
      </c>
      <c r="AC56" s="38" t="s">
        <v>94</v>
      </c>
      <c r="AD56" s="36" t="s">
        <v>140</v>
      </c>
      <c r="AE56" s="37">
        <v>-6.4590950495049607E-2</v>
      </c>
      <c r="AG56" s="35" t="s">
        <v>93</v>
      </c>
      <c r="AH56" s="36" t="s">
        <v>140</v>
      </c>
      <c r="AI56" s="37">
        <v>-0.1170391683168317</v>
      </c>
      <c r="AK56" s="38" t="s">
        <v>94</v>
      </c>
      <c r="AL56" s="36" t="s">
        <v>140</v>
      </c>
      <c r="AM56" s="37">
        <v>-8.2355465346534637E-2</v>
      </c>
      <c r="AO56" s="35" t="s">
        <v>93</v>
      </c>
      <c r="AP56" s="36" t="s">
        <v>140</v>
      </c>
      <c r="AQ56" s="37">
        <v>-0.35095879207920844</v>
      </c>
      <c r="AS56" s="38" t="s">
        <v>94</v>
      </c>
      <c r="AT56" s="36" t="s">
        <v>140</v>
      </c>
      <c r="AU56" s="37">
        <v>-0.2289633267326735</v>
      </c>
      <c r="AW56" s="35" t="s">
        <v>93</v>
      </c>
      <c r="AX56" s="36" t="s">
        <v>140</v>
      </c>
      <c r="AY56" s="37">
        <v>-0.24248226732673295</v>
      </c>
      <c r="BA56" s="38" t="s">
        <v>94</v>
      </c>
      <c r="BB56" s="36" t="s">
        <v>140</v>
      </c>
      <c r="BC56" s="37">
        <v>-0.14694641584158424</v>
      </c>
    </row>
    <row r="57" spans="1:55" x14ac:dyDescent="0.3">
      <c r="A57" s="35" t="s">
        <v>93</v>
      </c>
      <c r="B57" s="36" t="s">
        <v>141</v>
      </c>
      <c r="C57" s="37">
        <v>0</v>
      </c>
      <c r="E57" s="38" t="s">
        <v>94</v>
      </c>
      <c r="F57" s="36" t="s">
        <v>141</v>
      </c>
      <c r="G57" s="37">
        <v>0</v>
      </c>
      <c r="I57" s="35" t="s">
        <v>93</v>
      </c>
      <c r="J57" s="36" t="s">
        <v>141</v>
      </c>
      <c r="K57" s="37">
        <v>0</v>
      </c>
      <c r="M57" s="38" t="s">
        <v>94</v>
      </c>
      <c r="N57" s="36" t="s">
        <v>141</v>
      </c>
      <c r="O57" s="37">
        <v>0</v>
      </c>
      <c r="Q57" s="35" t="s">
        <v>93</v>
      </c>
      <c r="R57" s="36" t="s">
        <v>141</v>
      </c>
      <c r="S57" s="37">
        <v>0</v>
      </c>
      <c r="U57" s="38" t="s">
        <v>94</v>
      </c>
      <c r="V57" s="36" t="s">
        <v>141</v>
      </c>
      <c r="W57" s="37">
        <v>0</v>
      </c>
      <c r="Y57" s="35" t="s">
        <v>93</v>
      </c>
      <c r="Z57" s="36" t="s">
        <v>141</v>
      </c>
      <c r="AA57" s="37">
        <v>0</v>
      </c>
      <c r="AC57" s="38" t="s">
        <v>94</v>
      </c>
      <c r="AD57" s="36" t="s">
        <v>141</v>
      </c>
      <c r="AE57" s="37">
        <v>0</v>
      </c>
      <c r="AG57" s="35" t="s">
        <v>93</v>
      </c>
      <c r="AH57" s="36" t="s">
        <v>141</v>
      </c>
      <c r="AI57" s="37">
        <v>0</v>
      </c>
      <c r="AK57" s="38" t="s">
        <v>94</v>
      </c>
      <c r="AL57" s="36" t="s">
        <v>141</v>
      </c>
      <c r="AM57" s="37">
        <v>0</v>
      </c>
      <c r="AO57" s="35" t="s">
        <v>93</v>
      </c>
      <c r="AP57" s="36" t="s">
        <v>141</v>
      </c>
      <c r="AQ57" s="37">
        <v>0</v>
      </c>
      <c r="AS57" s="38" t="s">
        <v>94</v>
      </c>
      <c r="AT57" s="36" t="s">
        <v>141</v>
      </c>
      <c r="AU57" s="37">
        <v>0</v>
      </c>
      <c r="AW57" s="35" t="s">
        <v>93</v>
      </c>
      <c r="AX57" s="36" t="s">
        <v>141</v>
      </c>
      <c r="AY57" s="37">
        <v>0</v>
      </c>
      <c r="BA57" s="38" t="s">
        <v>94</v>
      </c>
      <c r="BB57" s="36" t="s">
        <v>141</v>
      </c>
      <c r="BC57" s="37">
        <v>0</v>
      </c>
    </row>
    <row r="58" spans="1:55" x14ac:dyDescent="0.3">
      <c r="A58" s="35" t="s">
        <v>93</v>
      </c>
      <c r="B58" s="36" t="s">
        <v>142</v>
      </c>
      <c r="C58" s="37">
        <v>-1.3720036039603984</v>
      </c>
      <c r="E58" s="38" t="s">
        <v>94</v>
      </c>
      <c r="F58" s="36" t="s">
        <v>142</v>
      </c>
      <c r="G58" s="37">
        <v>-0.87302813947706304</v>
      </c>
      <c r="I58" s="35" t="s">
        <v>93</v>
      </c>
      <c r="J58" s="36" t="s">
        <v>142</v>
      </c>
      <c r="K58" s="37">
        <v>-0.27018301980198045</v>
      </c>
      <c r="M58" s="38" t="s">
        <v>94</v>
      </c>
      <c r="N58" s="36" t="s">
        <v>142</v>
      </c>
      <c r="O58" s="37">
        <v>-0.16744583109179209</v>
      </c>
      <c r="Q58" s="35" t="s">
        <v>93</v>
      </c>
      <c r="R58" s="36" t="s">
        <v>142</v>
      </c>
      <c r="S58" s="37">
        <v>-0.36675127722772327</v>
      </c>
      <c r="U58" s="38" t="s">
        <v>94</v>
      </c>
      <c r="V58" s="36" t="s">
        <v>142</v>
      </c>
      <c r="W58" s="37">
        <v>-0.23445720895246058</v>
      </c>
      <c r="Y58" s="35" t="s">
        <v>93</v>
      </c>
      <c r="Z58" s="36" t="s">
        <v>142</v>
      </c>
      <c r="AA58" s="37">
        <v>-0.31514463366336742</v>
      </c>
      <c r="AC58" s="38" t="s">
        <v>94</v>
      </c>
      <c r="AD58" s="36" t="s">
        <v>142</v>
      </c>
      <c r="AE58" s="37">
        <v>-0.19243151949588164</v>
      </c>
      <c r="AG58" s="35" t="s">
        <v>93</v>
      </c>
      <c r="AH58" s="36" t="s">
        <v>142</v>
      </c>
      <c r="AI58" s="37">
        <v>-0.41992467326732719</v>
      </c>
      <c r="AK58" s="38" t="s">
        <v>94</v>
      </c>
      <c r="AL58" s="36" t="s">
        <v>142</v>
      </c>
      <c r="AM58" s="37">
        <v>-0.27869357993692873</v>
      </c>
      <c r="AO58" s="35" t="s">
        <v>93</v>
      </c>
      <c r="AP58" s="36" t="s">
        <v>142</v>
      </c>
      <c r="AQ58" s="37">
        <v>-1.1018205841584179</v>
      </c>
      <c r="AS58" s="38" t="s">
        <v>94</v>
      </c>
      <c r="AT58" s="36" t="s">
        <v>142</v>
      </c>
      <c r="AU58" s="37">
        <v>-0.70558230838527103</v>
      </c>
      <c r="AW58" s="35" t="s">
        <v>93</v>
      </c>
      <c r="AX58" s="36" t="s">
        <v>142</v>
      </c>
      <c r="AY58" s="37">
        <v>-0.73506930693069461</v>
      </c>
      <c r="BA58" s="38" t="s">
        <v>94</v>
      </c>
      <c r="BB58" s="36" t="s">
        <v>142</v>
      </c>
      <c r="BC58" s="37">
        <v>-0.47112509943281033</v>
      </c>
    </row>
    <row r="59" spans="1:55" x14ac:dyDescent="0.3">
      <c r="A59" s="35" t="s">
        <v>93</v>
      </c>
      <c r="B59" s="36" t="s">
        <v>143</v>
      </c>
      <c r="C59" s="37">
        <v>-0.31755540594059295</v>
      </c>
      <c r="E59" s="38" t="s">
        <v>94</v>
      </c>
      <c r="F59" s="36" t="s">
        <v>143</v>
      </c>
      <c r="G59" s="37">
        <v>-0.19659936633663236</v>
      </c>
      <c r="I59" s="35" t="s">
        <v>93</v>
      </c>
      <c r="J59" s="36" t="s">
        <v>143</v>
      </c>
      <c r="K59" s="37">
        <v>-9.3449584158415727E-2</v>
      </c>
      <c r="M59" s="38" t="s">
        <v>94</v>
      </c>
      <c r="N59" s="36" t="s">
        <v>143</v>
      </c>
      <c r="O59" s="37">
        <v>-5.9880198019801795E-2</v>
      </c>
      <c r="Q59" s="35" t="s">
        <v>93</v>
      </c>
      <c r="R59" s="36" t="s">
        <v>143</v>
      </c>
      <c r="S59" s="37">
        <v>-0.10831853465346483</v>
      </c>
      <c r="U59" s="38" t="s">
        <v>94</v>
      </c>
      <c r="V59" s="36" t="s">
        <v>143</v>
      </c>
      <c r="W59" s="37">
        <v>-7.658855445544499E-2</v>
      </c>
      <c r="Y59" s="35" t="s">
        <v>93</v>
      </c>
      <c r="Z59" s="36" t="s">
        <v>143</v>
      </c>
      <c r="AA59" s="37">
        <v>-6.0957999999999735E-2</v>
      </c>
      <c r="AC59" s="38" t="s">
        <v>94</v>
      </c>
      <c r="AD59" s="36" t="s">
        <v>143</v>
      </c>
      <c r="AE59" s="37">
        <v>-3.3083811881187843E-2</v>
      </c>
      <c r="AG59" s="35" t="s">
        <v>93</v>
      </c>
      <c r="AH59" s="36" t="s">
        <v>143</v>
      </c>
      <c r="AI59" s="37">
        <v>-5.4829287128712628E-2</v>
      </c>
      <c r="AK59" s="38" t="s">
        <v>94</v>
      </c>
      <c r="AL59" s="36" t="s">
        <v>143</v>
      </c>
      <c r="AM59" s="37">
        <v>-2.7046801980197748E-2</v>
      </c>
      <c r="AO59" s="35" t="s">
        <v>93</v>
      </c>
      <c r="AP59" s="36" t="s">
        <v>143</v>
      </c>
      <c r="AQ59" s="37">
        <v>-0.22410582178217719</v>
      </c>
      <c r="AS59" s="38" t="s">
        <v>94</v>
      </c>
      <c r="AT59" s="36" t="s">
        <v>143</v>
      </c>
      <c r="AU59" s="37">
        <v>-0.13671916831683056</v>
      </c>
      <c r="AW59" s="35" t="s">
        <v>93</v>
      </c>
      <c r="AX59" s="36" t="s">
        <v>143</v>
      </c>
      <c r="AY59" s="37">
        <v>-0.11578728712871236</v>
      </c>
      <c r="BA59" s="38" t="s">
        <v>94</v>
      </c>
      <c r="BB59" s="36" t="s">
        <v>143</v>
      </c>
      <c r="BC59" s="37">
        <v>-6.0130613861385587E-2</v>
      </c>
    </row>
    <row r="60" spans="1:55" x14ac:dyDescent="0.3">
      <c r="A60" s="35" t="s">
        <v>93</v>
      </c>
      <c r="B60" s="36" t="s">
        <v>144</v>
      </c>
      <c r="C60" s="37">
        <v>-4.5677800891089078</v>
      </c>
      <c r="E60" s="38" t="s">
        <v>94</v>
      </c>
      <c r="F60" s="36" t="s">
        <v>144</v>
      </c>
      <c r="G60" s="37">
        <v>-3.2548572063341124</v>
      </c>
      <c r="I60" s="35" t="s">
        <v>93</v>
      </c>
      <c r="J60" s="36" t="s">
        <v>144</v>
      </c>
      <c r="K60" s="37">
        <v>-1.0064087326732687</v>
      </c>
      <c r="M60" s="38" t="s">
        <v>94</v>
      </c>
      <c r="N60" s="36" t="s">
        <v>144</v>
      </c>
      <c r="O60" s="37">
        <v>-0.69479930416208235</v>
      </c>
      <c r="Q60" s="35" t="s">
        <v>93</v>
      </c>
      <c r="R60" s="36" t="s">
        <v>144</v>
      </c>
      <c r="S60" s="37">
        <v>-0.62909103960395951</v>
      </c>
      <c r="U60" s="38" t="s">
        <v>94</v>
      </c>
      <c r="V60" s="36" t="s">
        <v>144</v>
      </c>
      <c r="W60" s="37">
        <v>-0.38993665775257896</v>
      </c>
      <c r="Y60" s="35" t="s">
        <v>93</v>
      </c>
      <c r="Z60" s="36" t="s">
        <v>144</v>
      </c>
      <c r="AA60" s="37">
        <v>-1.9499572475247504</v>
      </c>
      <c r="AC60" s="38" t="s">
        <v>94</v>
      </c>
      <c r="AD60" s="36" t="s">
        <v>144</v>
      </c>
      <c r="AE60" s="37">
        <v>-1.452939456912669</v>
      </c>
      <c r="AG60" s="35" t="s">
        <v>93</v>
      </c>
      <c r="AH60" s="36" t="s">
        <v>144</v>
      </c>
      <c r="AI60" s="37">
        <v>-0.98232306930692959</v>
      </c>
      <c r="AK60" s="38" t="s">
        <v>94</v>
      </c>
      <c r="AL60" s="36" t="s">
        <v>144</v>
      </c>
      <c r="AM60" s="37">
        <v>-0.71718178750678252</v>
      </c>
      <c r="AO60" s="35" t="s">
        <v>93</v>
      </c>
      <c r="AP60" s="36" t="s">
        <v>144</v>
      </c>
      <c r="AQ60" s="37">
        <v>-3.5613713564356395</v>
      </c>
      <c r="AS60" s="38" t="s">
        <v>94</v>
      </c>
      <c r="AT60" s="36" t="s">
        <v>144</v>
      </c>
      <c r="AU60" s="37">
        <v>-2.5600579021720304</v>
      </c>
      <c r="AW60" s="35" t="s">
        <v>93</v>
      </c>
      <c r="AX60" s="36" t="s">
        <v>144</v>
      </c>
      <c r="AY60" s="37">
        <v>-2.93228031683168</v>
      </c>
      <c r="BA60" s="38" t="s">
        <v>94</v>
      </c>
      <c r="BB60" s="36" t="s">
        <v>144</v>
      </c>
      <c r="BC60" s="37">
        <v>-2.1701212444194518</v>
      </c>
    </row>
    <row r="61" spans="1:55" x14ac:dyDescent="0.3">
      <c r="A61" s="35" t="s">
        <v>93</v>
      </c>
      <c r="B61" s="36" t="s">
        <v>145</v>
      </c>
      <c r="C61" s="37">
        <v>0</v>
      </c>
      <c r="E61" s="38" t="s">
        <v>94</v>
      </c>
      <c r="F61" s="36" t="s">
        <v>145</v>
      </c>
      <c r="G61" s="37">
        <v>0</v>
      </c>
      <c r="I61" s="35" t="s">
        <v>93</v>
      </c>
      <c r="J61" s="36" t="s">
        <v>145</v>
      </c>
      <c r="K61" s="37">
        <v>0</v>
      </c>
      <c r="M61" s="38" t="s">
        <v>94</v>
      </c>
      <c r="N61" s="36" t="s">
        <v>145</v>
      </c>
      <c r="O61" s="37">
        <v>0</v>
      </c>
      <c r="Q61" s="35" t="s">
        <v>93</v>
      </c>
      <c r="R61" s="36" t="s">
        <v>145</v>
      </c>
      <c r="S61" s="37">
        <v>0</v>
      </c>
      <c r="U61" s="38" t="s">
        <v>94</v>
      </c>
      <c r="V61" s="36" t="s">
        <v>145</v>
      </c>
      <c r="W61" s="37">
        <v>0</v>
      </c>
      <c r="Y61" s="35" t="s">
        <v>93</v>
      </c>
      <c r="Z61" s="36" t="s">
        <v>145</v>
      </c>
      <c r="AA61" s="37">
        <v>0</v>
      </c>
      <c r="AC61" s="38" t="s">
        <v>94</v>
      </c>
      <c r="AD61" s="36" t="s">
        <v>145</v>
      </c>
      <c r="AE61" s="37">
        <v>0</v>
      </c>
      <c r="AG61" s="35" t="s">
        <v>93</v>
      </c>
      <c r="AH61" s="36" t="s">
        <v>145</v>
      </c>
      <c r="AI61" s="37">
        <v>0</v>
      </c>
      <c r="AK61" s="38" t="s">
        <v>94</v>
      </c>
      <c r="AL61" s="36" t="s">
        <v>145</v>
      </c>
      <c r="AM61" s="37">
        <v>0</v>
      </c>
      <c r="AO61" s="35" t="s">
        <v>93</v>
      </c>
      <c r="AP61" s="36" t="s">
        <v>145</v>
      </c>
      <c r="AQ61" s="37">
        <v>0</v>
      </c>
      <c r="AS61" s="38" t="s">
        <v>94</v>
      </c>
      <c r="AT61" s="36" t="s">
        <v>145</v>
      </c>
      <c r="AU61" s="37">
        <v>0</v>
      </c>
      <c r="AW61" s="35" t="s">
        <v>93</v>
      </c>
      <c r="AX61" s="36" t="s">
        <v>145</v>
      </c>
      <c r="AY61" s="37">
        <v>0</v>
      </c>
      <c r="BA61" s="38" t="s">
        <v>94</v>
      </c>
      <c r="BB61" s="36" t="s">
        <v>145</v>
      </c>
      <c r="BC61" s="37">
        <v>0</v>
      </c>
    </row>
    <row r="62" spans="1:55" x14ac:dyDescent="0.3">
      <c r="A62" s="35" t="s">
        <v>93</v>
      </c>
      <c r="B62" s="36" t="s">
        <v>146</v>
      </c>
      <c r="C62" s="37">
        <v>0</v>
      </c>
      <c r="E62" s="38" t="s">
        <v>94</v>
      </c>
      <c r="F62" s="36" t="s">
        <v>146</v>
      </c>
      <c r="G62" s="37">
        <v>0</v>
      </c>
      <c r="I62" s="35" t="s">
        <v>93</v>
      </c>
      <c r="J62" s="36" t="s">
        <v>146</v>
      </c>
      <c r="K62" s="37">
        <v>0</v>
      </c>
      <c r="M62" s="38" t="s">
        <v>94</v>
      </c>
      <c r="N62" s="36" t="s">
        <v>146</v>
      </c>
      <c r="O62" s="37">
        <v>0</v>
      </c>
      <c r="Q62" s="35" t="s">
        <v>93</v>
      </c>
      <c r="R62" s="36" t="s">
        <v>146</v>
      </c>
      <c r="S62" s="37">
        <v>0</v>
      </c>
      <c r="U62" s="38" t="s">
        <v>94</v>
      </c>
      <c r="V62" s="36" t="s">
        <v>146</v>
      </c>
      <c r="W62" s="37">
        <v>0</v>
      </c>
      <c r="Y62" s="35" t="s">
        <v>93</v>
      </c>
      <c r="Z62" s="36" t="s">
        <v>146</v>
      </c>
      <c r="AA62" s="37">
        <v>0</v>
      </c>
      <c r="AC62" s="38" t="s">
        <v>94</v>
      </c>
      <c r="AD62" s="36" t="s">
        <v>146</v>
      </c>
      <c r="AE62" s="37">
        <v>0</v>
      </c>
      <c r="AG62" s="35" t="s">
        <v>93</v>
      </c>
      <c r="AH62" s="36" t="s">
        <v>146</v>
      </c>
      <c r="AI62" s="37">
        <v>0</v>
      </c>
      <c r="AK62" s="38" t="s">
        <v>94</v>
      </c>
      <c r="AL62" s="36" t="s">
        <v>146</v>
      </c>
      <c r="AM62" s="37">
        <v>0</v>
      </c>
      <c r="AO62" s="35" t="s">
        <v>93</v>
      </c>
      <c r="AP62" s="36" t="s">
        <v>146</v>
      </c>
      <c r="AQ62" s="37">
        <v>0</v>
      </c>
      <c r="AS62" s="38" t="s">
        <v>94</v>
      </c>
      <c r="AT62" s="36" t="s">
        <v>146</v>
      </c>
      <c r="AU62" s="37">
        <v>0</v>
      </c>
      <c r="AW62" s="35" t="s">
        <v>93</v>
      </c>
      <c r="AX62" s="36" t="s">
        <v>146</v>
      </c>
      <c r="AY62" s="37">
        <v>0</v>
      </c>
      <c r="BA62" s="38" t="s">
        <v>94</v>
      </c>
      <c r="BB62" s="36" t="s">
        <v>146</v>
      </c>
      <c r="BC62" s="37">
        <v>0</v>
      </c>
    </row>
    <row r="63" spans="1:55" x14ac:dyDescent="0.3">
      <c r="A63" s="35" t="s">
        <v>93</v>
      </c>
      <c r="B63" s="36" t="s">
        <v>147</v>
      </c>
      <c r="C63" s="37">
        <v>-0.16951899009901022</v>
      </c>
      <c r="E63" s="38" t="s">
        <v>94</v>
      </c>
      <c r="F63" s="36" t="s">
        <v>147</v>
      </c>
      <c r="G63" s="37">
        <v>-9.165547524752525E-2</v>
      </c>
      <c r="I63" s="35" t="s">
        <v>93</v>
      </c>
      <c r="J63" s="36" t="s">
        <v>147</v>
      </c>
      <c r="K63" s="37">
        <v>-6.7405346534653299E-3</v>
      </c>
      <c r="M63" s="38" t="s">
        <v>94</v>
      </c>
      <c r="N63" s="36" t="s">
        <v>147</v>
      </c>
      <c r="O63" s="37">
        <v>-2.0846534653459612E-4</v>
      </c>
      <c r="Q63" s="35" t="s">
        <v>93</v>
      </c>
      <c r="R63" s="36" t="s">
        <v>147</v>
      </c>
      <c r="S63" s="37">
        <v>-9.3839603960396423E-3</v>
      </c>
      <c r="U63" s="38" t="s">
        <v>94</v>
      </c>
      <c r="V63" s="36" t="s">
        <v>147</v>
      </c>
      <c r="W63" s="37">
        <v>-2.8274653465346741E-3</v>
      </c>
      <c r="Y63" s="35" t="s">
        <v>93</v>
      </c>
      <c r="Z63" s="36" t="s">
        <v>147</v>
      </c>
      <c r="AA63" s="37">
        <v>-1.529166336633675E-2</v>
      </c>
      <c r="AC63" s="38" t="s">
        <v>94</v>
      </c>
      <c r="AD63" s="36" t="s">
        <v>147</v>
      </c>
      <c r="AE63" s="37">
        <v>-8.6944752475248462E-3</v>
      </c>
      <c r="AG63" s="35" t="s">
        <v>93</v>
      </c>
      <c r="AH63" s="36" t="s">
        <v>147</v>
      </c>
      <c r="AI63" s="37">
        <v>-0.1381028316831685</v>
      </c>
      <c r="AK63" s="38" t="s">
        <v>94</v>
      </c>
      <c r="AL63" s="36" t="s">
        <v>147</v>
      </c>
      <c r="AM63" s="37">
        <v>-7.9925069306931135E-2</v>
      </c>
      <c r="AO63" s="35" t="s">
        <v>93</v>
      </c>
      <c r="AP63" s="36" t="s">
        <v>147</v>
      </c>
      <c r="AQ63" s="37">
        <v>-0.1627784554455449</v>
      </c>
      <c r="AS63" s="38" t="s">
        <v>94</v>
      </c>
      <c r="AT63" s="36" t="s">
        <v>147</v>
      </c>
      <c r="AU63" s="37">
        <v>-9.1447009900990653E-2</v>
      </c>
      <c r="AW63" s="35" t="s">
        <v>93</v>
      </c>
      <c r="AX63" s="36" t="s">
        <v>147</v>
      </c>
      <c r="AY63" s="37">
        <v>-0.15339449504950525</v>
      </c>
      <c r="BA63" s="38" t="s">
        <v>94</v>
      </c>
      <c r="BB63" s="36" t="s">
        <v>147</v>
      </c>
      <c r="BC63" s="37">
        <v>-8.8619544554455976E-2</v>
      </c>
    </row>
    <row r="64" spans="1:55" x14ac:dyDescent="0.3">
      <c r="A64" s="35" t="s">
        <v>93</v>
      </c>
      <c r="B64" s="36" t="s">
        <v>148</v>
      </c>
      <c r="C64" s="37">
        <v>-1.4784108910891158E-2</v>
      </c>
      <c r="E64" s="38" t="s">
        <v>94</v>
      </c>
      <c r="F64" s="36" t="s">
        <v>148</v>
      </c>
      <c r="G64" s="37">
        <v>-8.1619108910891761E-3</v>
      </c>
      <c r="I64" s="35" t="s">
        <v>93</v>
      </c>
      <c r="J64" s="36" t="s">
        <v>148</v>
      </c>
      <c r="K64" s="37">
        <v>0</v>
      </c>
      <c r="M64" s="38" t="s">
        <v>94</v>
      </c>
      <c r="N64" s="36" t="s">
        <v>148</v>
      </c>
      <c r="O64" s="37">
        <v>0</v>
      </c>
      <c r="Q64" s="35" t="s">
        <v>93</v>
      </c>
      <c r="R64" s="36" t="s">
        <v>148</v>
      </c>
      <c r="S64" s="37">
        <v>-1.132126732673272E-2</v>
      </c>
      <c r="U64" s="38" t="s">
        <v>94</v>
      </c>
      <c r="V64" s="36" t="s">
        <v>148</v>
      </c>
      <c r="W64" s="37">
        <v>-4.6990693069307388E-3</v>
      </c>
      <c r="Y64" s="35" t="s">
        <v>93</v>
      </c>
      <c r="Z64" s="36" t="s">
        <v>148</v>
      </c>
      <c r="AA64" s="37">
        <v>0</v>
      </c>
      <c r="AC64" s="38" t="s">
        <v>94</v>
      </c>
      <c r="AD64" s="36" t="s">
        <v>148</v>
      </c>
      <c r="AE64" s="37">
        <v>0</v>
      </c>
      <c r="AG64" s="35" t="s">
        <v>93</v>
      </c>
      <c r="AH64" s="36" t="s">
        <v>148</v>
      </c>
      <c r="AI64" s="37">
        <v>-3.4628415841584381E-3</v>
      </c>
      <c r="AK64" s="38" t="s">
        <v>94</v>
      </c>
      <c r="AL64" s="36" t="s">
        <v>148</v>
      </c>
      <c r="AM64" s="37">
        <v>-3.4628415841584381E-3</v>
      </c>
      <c r="AO64" s="35" t="s">
        <v>93</v>
      </c>
      <c r="AP64" s="36" t="s">
        <v>148</v>
      </c>
      <c r="AQ64" s="37">
        <v>-1.4784108910891158E-2</v>
      </c>
      <c r="AS64" s="38" t="s">
        <v>94</v>
      </c>
      <c r="AT64" s="36" t="s">
        <v>148</v>
      </c>
      <c r="AU64" s="37">
        <v>-8.1619108910891761E-3</v>
      </c>
      <c r="AW64" s="35" t="s">
        <v>93</v>
      </c>
      <c r="AX64" s="36" t="s">
        <v>148</v>
      </c>
      <c r="AY64" s="37">
        <v>-3.4628415841584381E-3</v>
      </c>
      <c r="BA64" s="38" t="s">
        <v>94</v>
      </c>
      <c r="BB64" s="36" t="s">
        <v>148</v>
      </c>
      <c r="BC64" s="37">
        <v>-3.4628415841584381E-3</v>
      </c>
    </row>
    <row r="65" spans="1:55" x14ac:dyDescent="0.3">
      <c r="A65" s="35" t="s">
        <v>93</v>
      </c>
      <c r="B65" s="36" t="s">
        <v>149</v>
      </c>
      <c r="C65" s="37">
        <v>-0.24869167326732738</v>
      </c>
      <c r="E65" s="38" t="s">
        <v>94</v>
      </c>
      <c r="F65" s="36" t="s">
        <v>149</v>
      </c>
      <c r="G65" s="37">
        <v>-0.12499778217821819</v>
      </c>
      <c r="I65" s="35" t="s">
        <v>93</v>
      </c>
      <c r="J65" s="36" t="s">
        <v>149</v>
      </c>
      <c r="K65" s="37">
        <v>-3.9223970297029842E-2</v>
      </c>
      <c r="M65" s="38" t="s">
        <v>94</v>
      </c>
      <c r="N65" s="36" t="s">
        <v>149</v>
      </c>
      <c r="O65" s="37">
        <v>-1.7427376237623755E-2</v>
      </c>
      <c r="Q65" s="35" t="s">
        <v>93</v>
      </c>
      <c r="R65" s="36" t="s">
        <v>149</v>
      </c>
      <c r="S65" s="37">
        <v>-6.3910891089109106E-4</v>
      </c>
      <c r="U65" s="38" t="s">
        <v>94</v>
      </c>
      <c r="V65" s="36" t="s">
        <v>149</v>
      </c>
      <c r="W65" s="37">
        <v>5.3018910891089047E-3</v>
      </c>
      <c r="Y65" s="35" t="s">
        <v>93</v>
      </c>
      <c r="Z65" s="36" t="s">
        <v>149</v>
      </c>
      <c r="AA65" s="37">
        <v>-4.5194435643564616E-2</v>
      </c>
      <c r="AC65" s="38" t="s">
        <v>94</v>
      </c>
      <c r="AD65" s="36" t="s">
        <v>149</v>
      </c>
      <c r="AE65" s="37">
        <v>-2.04218415841586E-2</v>
      </c>
      <c r="AG65" s="35" t="s">
        <v>93</v>
      </c>
      <c r="AH65" s="36" t="s">
        <v>149</v>
      </c>
      <c r="AI65" s="37">
        <v>-0.16363415841584183</v>
      </c>
      <c r="AK65" s="38" t="s">
        <v>94</v>
      </c>
      <c r="AL65" s="36" t="s">
        <v>149</v>
      </c>
      <c r="AM65" s="37">
        <v>-9.2450455445544727E-2</v>
      </c>
      <c r="AO65" s="35" t="s">
        <v>93</v>
      </c>
      <c r="AP65" s="36" t="s">
        <v>149</v>
      </c>
      <c r="AQ65" s="37">
        <v>-0.20946770297029754</v>
      </c>
      <c r="AS65" s="38" t="s">
        <v>94</v>
      </c>
      <c r="AT65" s="36" t="s">
        <v>149</v>
      </c>
      <c r="AU65" s="37">
        <v>-0.10757040594059442</v>
      </c>
      <c r="AW65" s="35" t="s">
        <v>93</v>
      </c>
      <c r="AX65" s="36" t="s">
        <v>149</v>
      </c>
      <c r="AY65" s="37">
        <v>-0.20882859405940646</v>
      </c>
      <c r="BA65" s="38" t="s">
        <v>94</v>
      </c>
      <c r="BB65" s="36" t="s">
        <v>149</v>
      </c>
      <c r="BC65" s="37">
        <v>-0.11287229702970333</v>
      </c>
    </row>
    <row r="66" spans="1:55" x14ac:dyDescent="0.3">
      <c r="A66" s="35" t="s">
        <v>93</v>
      </c>
      <c r="B66" s="36" t="s">
        <v>150</v>
      </c>
      <c r="C66" s="37">
        <v>-0.22383371287128961</v>
      </c>
      <c r="E66" s="38" t="s">
        <v>94</v>
      </c>
      <c r="F66" s="36" t="s">
        <v>150</v>
      </c>
      <c r="G66" s="37">
        <v>-0.10474369306930836</v>
      </c>
      <c r="I66" s="35" t="s">
        <v>93</v>
      </c>
      <c r="J66" s="36" t="s">
        <v>150</v>
      </c>
      <c r="K66" s="37">
        <v>-1.8649782178217944E-2</v>
      </c>
      <c r="M66" s="38" t="s">
        <v>94</v>
      </c>
      <c r="N66" s="36" t="s">
        <v>150</v>
      </c>
      <c r="O66" s="37">
        <v>-9.0620792079208375E-3</v>
      </c>
      <c r="Q66" s="35" t="s">
        <v>93</v>
      </c>
      <c r="R66" s="36" t="s">
        <v>150</v>
      </c>
      <c r="S66" s="37">
        <v>-1.5741405940594144E-2</v>
      </c>
      <c r="U66" s="38" t="s">
        <v>94</v>
      </c>
      <c r="V66" s="36" t="s">
        <v>150</v>
      </c>
      <c r="W66" s="37">
        <v>-8.8544554455434596E-4</v>
      </c>
      <c r="Y66" s="35" t="s">
        <v>93</v>
      </c>
      <c r="Z66" s="36" t="s">
        <v>150</v>
      </c>
      <c r="AA66" s="37">
        <v>-1.9136623762376515E-2</v>
      </c>
      <c r="AC66" s="38" t="s">
        <v>94</v>
      </c>
      <c r="AD66" s="36" t="s">
        <v>150</v>
      </c>
      <c r="AE66" s="37">
        <v>-9.2886930693071041E-3</v>
      </c>
      <c r="AG66" s="35" t="s">
        <v>93</v>
      </c>
      <c r="AH66" s="36" t="s">
        <v>150</v>
      </c>
      <c r="AI66" s="37">
        <v>-0.17030590099010101</v>
      </c>
      <c r="AK66" s="38" t="s">
        <v>94</v>
      </c>
      <c r="AL66" s="36" t="s">
        <v>150</v>
      </c>
      <c r="AM66" s="37">
        <v>-8.5507475247526082E-2</v>
      </c>
      <c r="AO66" s="35" t="s">
        <v>93</v>
      </c>
      <c r="AP66" s="36" t="s">
        <v>150</v>
      </c>
      <c r="AQ66" s="37">
        <v>-0.20518393069307167</v>
      </c>
      <c r="AS66" s="38" t="s">
        <v>94</v>
      </c>
      <c r="AT66" s="36" t="s">
        <v>150</v>
      </c>
      <c r="AU66" s="37">
        <v>-9.5681613861387529E-2</v>
      </c>
      <c r="AW66" s="35" t="s">
        <v>93</v>
      </c>
      <c r="AX66" s="36" t="s">
        <v>150</v>
      </c>
      <c r="AY66" s="37">
        <v>-0.18944252475247753</v>
      </c>
      <c r="BA66" s="38" t="s">
        <v>94</v>
      </c>
      <c r="BB66" s="36" t="s">
        <v>150</v>
      </c>
      <c r="BC66" s="37">
        <v>-9.4796168316833185E-2</v>
      </c>
    </row>
    <row r="67" spans="1:55" x14ac:dyDescent="0.3">
      <c r="A67" s="35" t="s">
        <v>93</v>
      </c>
      <c r="B67" s="36">
        <v>0</v>
      </c>
      <c r="C67" s="37">
        <v>0</v>
      </c>
      <c r="E67" s="38" t="s">
        <v>94</v>
      </c>
      <c r="F67" s="36">
        <v>0</v>
      </c>
      <c r="G67" s="37">
        <v>0</v>
      </c>
      <c r="I67" s="35" t="s">
        <v>93</v>
      </c>
      <c r="J67" s="36">
        <v>0</v>
      </c>
      <c r="K67" s="37">
        <v>0</v>
      </c>
      <c r="M67" s="38" t="s">
        <v>94</v>
      </c>
      <c r="N67" s="36">
        <v>0</v>
      </c>
      <c r="O67" s="37">
        <v>0</v>
      </c>
      <c r="Q67" s="35" t="s">
        <v>93</v>
      </c>
      <c r="R67" s="36">
        <v>0</v>
      </c>
      <c r="S67" s="37">
        <v>0</v>
      </c>
      <c r="U67" s="38" t="s">
        <v>94</v>
      </c>
      <c r="V67" s="36">
        <v>0</v>
      </c>
      <c r="W67" s="37">
        <v>0</v>
      </c>
      <c r="Y67" s="35" t="s">
        <v>93</v>
      </c>
      <c r="Z67" s="36">
        <v>0</v>
      </c>
      <c r="AA67" s="37">
        <v>0</v>
      </c>
      <c r="AC67" s="38" t="s">
        <v>94</v>
      </c>
      <c r="AD67" s="36">
        <v>0</v>
      </c>
      <c r="AE67" s="37">
        <v>0</v>
      </c>
      <c r="AG67" s="35" t="s">
        <v>93</v>
      </c>
      <c r="AH67" s="36">
        <v>0</v>
      </c>
      <c r="AI67" s="37">
        <v>0</v>
      </c>
      <c r="AK67" s="38" t="s">
        <v>94</v>
      </c>
      <c r="AL67" s="36">
        <v>0</v>
      </c>
      <c r="AM67" s="37">
        <v>0</v>
      </c>
      <c r="AO67" s="35" t="s">
        <v>93</v>
      </c>
      <c r="AP67" s="36">
        <v>0</v>
      </c>
      <c r="AQ67" s="37">
        <v>0</v>
      </c>
      <c r="AS67" s="38" t="s">
        <v>94</v>
      </c>
      <c r="AT67" s="36">
        <v>0</v>
      </c>
      <c r="AU67" s="37">
        <v>0</v>
      </c>
      <c r="AW67" s="35" t="s">
        <v>93</v>
      </c>
      <c r="AX67" s="36">
        <v>0</v>
      </c>
      <c r="AY67" s="37">
        <v>0</v>
      </c>
      <c r="BA67" s="38" t="s">
        <v>94</v>
      </c>
      <c r="BB67" s="36">
        <v>0</v>
      </c>
      <c r="BC67" s="37">
        <v>0</v>
      </c>
    </row>
    <row r="68" spans="1:55" x14ac:dyDescent="0.3">
      <c r="A68" s="35" t="s">
        <v>93</v>
      </c>
      <c r="B68" s="36" t="s">
        <v>151</v>
      </c>
      <c r="C68" s="37">
        <v>0</v>
      </c>
      <c r="E68" s="38" t="s">
        <v>94</v>
      </c>
      <c r="F68" s="36" t="s">
        <v>151</v>
      </c>
      <c r="G68" s="37">
        <v>0</v>
      </c>
      <c r="I68" s="35" t="s">
        <v>93</v>
      </c>
      <c r="J68" s="36" t="s">
        <v>151</v>
      </c>
      <c r="K68" s="37">
        <v>0</v>
      </c>
      <c r="M68" s="38" t="s">
        <v>94</v>
      </c>
      <c r="N68" s="36" t="s">
        <v>151</v>
      </c>
      <c r="O68" s="37">
        <v>0</v>
      </c>
      <c r="Q68" s="35" t="s">
        <v>93</v>
      </c>
      <c r="R68" s="36" t="s">
        <v>151</v>
      </c>
      <c r="S68" s="37">
        <v>0</v>
      </c>
      <c r="U68" s="38" t="s">
        <v>94</v>
      </c>
      <c r="V68" s="36" t="s">
        <v>151</v>
      </c>
      <c r="W68" s="37">
        <v>0</v>
      </c>
      <c r="Y68" s="35" t="s">
        <v>93</v>
      </c>
      <c r="Z68" s="36" t="s">
        <v>151</v>
      </c>
      <c r="AA68" s="37">
        <v>0</v>
      </c>
      <c r="AC68" s="38" t="s">
        <v>94</v>
      </c>
      <c r="AD68" s="36" t="s">
        <v>151</v>
      </c>
      <c r="AE68" s="37">
        <v>0</v>
      </c>
      <c r="AG68" s="35" t="s">
        <v>93</v>
      </c>
      <c r="AH68" s="36" t="s">
        <v>151</v>
      </c>
      <c r="AI68" s="37">
        <v>0</v>
      </c>
      <c r="AK68" s="38" t="s">
        <v>94</v>
      </c>
      <c r="AL68" s="36" t="s">
        <v>151</v>
      </c>
      <c r="AM68" s="37">
        <v>0</v>
      </c>
      <c r="AO68" s="35" t="s">
        <v>93</v>
      </c>
      <c r="AP68" s="36" t="s">
        <v>151</v>
      </c>
      <c r="AQ68" s="37">
        <v>0</v>
      </c>
      <c r="AS68" s="38" t="s">
        <v>94</v>
      </c>
      <c r="AT68" s="36" t="s">
        <v>151</v>
      </c>
      <c r="AU68" s="37">
        <v>0</v>
      </c>
      <c r="AW68" s="35" t="s">
        <v>93</v>
      </c>
      <c r="AX68" s="36" t="s">
        <v>151</v>
      </c>
      <c r="AY68" s="37">
        <v>0</v>
      </c>
      <c r="BA68" s="38" t="s">
        <v>94</v>
      </c>
      <c r="BB68" s="36" t="s">
        <v>151</v>
      </c>
      <c r="BC68" s="37">
        <v>0</v>
      </c>
    </row>
  </sheetData>
  <mergeCells count="14">
    <mergeCell ref="A1:C1"/>
    <mergeCell ref="E1:G1"/>
    <mergeCell ref="I1:K1"/>
    <mergeCell ref="M1:O1"/>
    <mergeCell ref="Q1:S1"/>
    <mergeCell ref="AO1:AQ1"/>
    <mergeCell ref="AS1:AU1"/>
    <mergeCell ref="AW1:AY1"/>
    <mergeCell ref="BA1:BC1"/>
    <mergeCell ref="U1:W1"/>
    <mergeCell ref="Y1:AA1"/>
    <mergeCell ref="AC1:AE1"/>
    <mergeCell ref="AG1:AI1"/>
    <mergeCell ref="AK1:AM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24C3-FB12-4330-B815-2391FD9BB174}">
  <sheetPr codeName="Tabelle8"/>
  <dimension ref="A1:BC68"/>
  <sheetViews>
    <sheetView topLeftCell="AL1" workbookViewId="0">
      <selection activeCell="Y2" sqref="Y2:BC68"/>
    </sheetView>
  </sheetViews>
  <sheetFormatPr baseColWidth="10" defaultColWidth="10.88671875" defaultRowHeight="14.4" x14ac:dyDescent="0.3"/>
  <sheetData>
    <row r="1" spans="1:55" x14ac:dyDescent="0.3">
      <c r="A1" s="92" t="s">
        <v>86</v>
      </c>
      <c r="B1" s="92"/>
      <c r="C1" s="92"/>
      <c r="E1" s="92" t="s">
        <v>86</v>
      </c>
      <c r="F1" s="92"/>
      <c r="G1" s="92"/>
      <c r="I1" s="92" t="s">
        <v>87</v>
      </c>
      <c r="J1" s="92"/>
      <c r="K1" s="92"/>
      <c r="M1" s="92" t="s">
        <v>87</v>
      </c>
      <c r="N1" s="92"/>
      <c r="O1" s="92"/>
      <c r="Q1" s="92" t="s">
        <v>88</v>
      </c>
      <c r="R1" s="92"/>
      <c r="S1" s="92"/>
      <c r="U1" s="92" t="s">
        <v>88</v>
      </c>
      <c r="V1" s="92"/>
      <c r="W1" s="92"/>
      <c r="Y1" s="92" t="s">
        <v>89</v>
      </c>
      <c r="Z1" s="92"/>
      <c r="AA1" s="92"/>
      <c r="AC1" s="92" t="s">
        <v>89</v>
      </c>
      <c r="AD1" s="92"/>
      <c r="AE1" s="92"/>
      <c r="AG1" s="92" t="s">
        <v>90</v>
      </c>
      <c r="AH1" s="92"/>
      <c r="AI1" s="92"/>
      <c r="AK1" s="92" t="s">
        <v>90</v>
      </c>
      <c r="AL1" s="92"/>
      <c r="AM1" s="92"/>
      <c r="AO1" s="92" t="s">
        <v>91</v>
      </c>
      <c r="AP1" s="92"/>
      <c r="AQ1" s="92"/>
      <c r="AS1" s="92" t="s">
        <v>91</v>
      </c>
      <c r="AT1" s="92"/>
      <c r="AU1" s="92"/>
      <c r="AW1" s="92" t="s">
        <v>92</v>
      </c>
      <c r="AX1" s="92"/>
      <c r="AY1" s="92"/>
      <c r="BA1" s="92" t="s">
        <v>92</v>
      </c>
      <c r="BB1" s="92"/>
      <c r="BC1" s="92"/>
    </row>
    <row r="2" spans="1:55" x14ac:dyDescent="0.3">
      <c r="A2" s="35" t="s">
        <v>93</v>
      </c>
      <c r="B2" s="36" t="s">
        <v>38</v>
      </c>
      <c r="C2" s="37">
        <v>-9.4795176039604065</v>
      </c>
      <c r="E2" s="38" t="s">
        <v>94</v>
      </c>
      <c r="F2" s="36" t="s">
        <v>38</v>
      </c>
      <c r="G2" s="37">
        <v>-5.7801589128460682</v>
      </c>
      <c r="I2" s="35" t="s">
        <v>93</v>
      </c>
      <c r="J2" s="36" t="s">
        <v>38</v>
      </c>
      <c r="K2" s="37">
        <v>-2.2883385346534677</v>
      </c>
      <c r="M2" s="38" t="s">
        <v>94</v>
      </c>
      <c r="N2" s="36" t="s">
        <v>38</v>
      </c>
      <c r="O2" s="37">
        <v>-1.4840911743709413</v>
      </c>
      <c r="Q2" s="35" t="s">
        <v>93</v>
      </c>
      <c r="R2" s="36" t="s">
        <v>38</v>
      </c>
      <c r="S2" s="37">
        <v>-2.5823053762376329</v>
      </c>
      <c r="U2" s="38" t="s">
        <v>94</v>
      </c>
      <c r="V2" s="36" t="s">
        <v>38</v>
      </c>
      <c r="W2" s="37">
        <v>-1.5893221386769332</v>
      </c>
      <c r="Y2" s="35" t="s">
        <v>93</v>
      </c>
      <c r="Z2" s="36" t="s">
        <v>38</v>
      </c>
      <c r="AA2" s="37">
        <v>-1.6971601287128539</v>
      </c>
      <c r="AC2" s="38" t="s">
        <v>94</v>
      </c>
      <c r="AD2" s="36" t="s">
        <v>38</v>
      </c>
      <c r="AE2" s="37">
        <v>-0.9003714871808256</v>
      </c>
      <c r="AG2" s="35" t="s">
        <v>93</v>
      </c>
      <c r="AH2" s="36" t="s">
        <v>38</v>
      </c>
      <c r="AI2" s="37">
        <v>-2.9870748613861071</v>
      </c>
      <c r="AK2" s="38" t="s">
        <v>94</v>
      </c>
      <c r="AL2" s="36" t="s">
        <v>38</v>
      </c>
      <c r="AM2" s="37">
        <v>-1.8775334622018087</v>
      </c>
      <c r="AO2" s="35" t="s">
        <v>93</v>
      </c>
      <c r="AP2" s="36" t="s">
        <v>38</v>
      </c>
      <c r="AQ2" s="37">
        <v>-6.9561664946602315</v>
      </c>
      <c r="AS2" s="38" t="s">
        <v>94</v>
      </c>
      <c r="AT2" s="36" t="s">
        <v>38</v>
      </c>
      <c r="AU2" s="37">
        <v>-4.1211096240880591</v>
      </c>
      <c r="AW2" s="35" t="s">
        <v>93</v>
      </c>
      <c r="AX2" s="36" t="s">
        <v>38</v>
      </c>
      <c r="AY2" s="37">
        <v>-4.684234990098961</v>
      </c>
      <c r="BA2" s="38" t="s">
        <v>94</v>
      </c>
      <c r="BB2" s="36" t="s">
        <v>38</v>
      </c>
      <c r="BC2" s="37">
        <v>-2.7779049493826342</v>
      </c>
    </row>
    <row r="3" spans="1:55" x14ac:dyDescent="0.3">
      <c r="A3" s="35" t="s">
        <v>93</v>
      </c>
      <c r="B3" s="36" t="s">
        <v>31</v>
      </c>
      <c r="C3" s="37">
        <v>-52.344144366336778</v>
      </c>
      <c r="E3" s="38" t="s">
        <v>94</v>
      </c>
      <c r="F3" s="36" t="s">
        <v>31</v>
      </c>
      <c r="G3" s="37">
        <v>-31.924633698508757</v>
      </c>
      <c r="I3" s="35" t="s">
        <v>93</v>
      </c>
      <c r="J3" s="36" t="s">
        <v>31</v>
      </c>
      <c r="K3" s="37">
        <v>-9.9903670495049397</v>
      </c>
      <c r="M3" s="38" t="s">
        <v>94</v>
      </c>
      <c r="N3" s="36" t="s">
        <v>31</v>
      </c>
      <c r="O3" s="37">
        <v>-4.9575802755627603</v>
      </c>
      <c r="Q3" s="35" t="s">
        <v>93</v>
      </c>
      <c r="R3" s="36" t="s">
        <v>31</v>
      </c>
      <c r="S3" s="37">
        <v>-8.3662170594059724</v>
      </c>
      <c r="U3" s="38" t="s">
        <v>94</v>
      </c>
      <c r="V3" s="36" t="s">
        <v>31</v>
      </c>
      <c r="W3" s="37">
        <v>-4.5384567797517059</v>
      </c>
      <c r="Y3" s="35" t="s">
        <v>93</v>
      </c>
      <c r="Z3" s="36" t="s">
        <v>31</v>
      </c>
      <c r="AA3" s="37">
        <v>-14.669478128713038</v>
      </c>
      <c r="AC3" s="38" t="s">
        <v>94</v>
      </c>
      <c r="AD3" s="36" t="s">
        <v>31</v>
      </c>
      <c r="AE3" s="37">
        <v>-8.3951354859909468</v>
      </c>
      <c r="AG3" s="35" t="s">
        <v>93</v>
      </c>
      <c r="AH3" s="36" t="s">
        <v>31</v>
      </c>
      <c r="AI3" s="37">
        <v>-21.10895088118842</v>
      </c>
      <c r="AK3" s="38" t="s">
        <v>94</v>
      </c>
      <c r="AL3" s="36" t="s">
        <v>31</v>
      </c>
      <c r="AM3" s="37">
        <v>-12.933437013817521</v>
      </c>
      <c r="AO3" s="35" t="s">
        <v>93</v>
      </c>
      <c r="AP3" s="36" t="s">
        <v>31</v>
      </c>
      <c r="AQ3" s="37">
        <v>-40.975853913266306</v>
      </c>
      <c r="AS3" s="38" t="s">
        <v>94</v>
      </c>
      <c r="AT3" s="36" t="s">
        <v>31</v>
      </c>
      <c r="AU3" s="37">
        <v>-22.863597137908553</v>
      </c>
      <c r="AW3" s="35" t="s">
        <v>93</v>
      </c>
      <c r="AX3" s="36" t="s">
        <v>31</v>
      </c>
      <c r="AY3" s="37">
        <v>-35.778429009901458</v>
      </c>
      <c r="BA3" s="38" t="s">
        <v>94</v>
      </c>
      <c r="BB3" s="36" t="s">
        <v>31</v>
      </c>
      <c r="BC3" s="37">
        <v>-21.328572499808466</v>
      </c>
    </row>
    <row r="4" spans="1:55" x14ac:dyDescent="0.3">
      <c r="A4" s="35" t="s">
        <v>93</v>
      </c>
      <c r="B4" s="36" t="s">
        <v>33</v>
      </c>
      <c r="C4" s="37">
        <v>-16.719187198019839</v>
      </c>
      <c r="E4" s="38" t="s">
        <v>94</v>
      </c>
      <c r="F4" s="36" t="s">
        <v>33</v>
      </c>
      <c r="G4" s="37">
        <v>-9.6691650628713415</v>
      </c>
      <c r="I4" s="35" t="s">
        <v>93</v>
      </c>
      <c r="J4" s="36" t="s">
        <v>33</v>
      </c>
      <c r="K4" s="37">
        <v>-6.188820039603991</v>
      </c>
      <c r="M4" s="38" t="s">
        <v>94</v>
      </c>
      <c r="N4" s="36" t="s">
        <v>33</v>
      </c>
      <c r="O4" s="37">
        <v>-3.9646712944401412</v>
      </c>
      <c r="Q4" s="35" t="s">
        <v>93</v>
      </c>
      <c r="R4" s="36" t="s">
        <v>33</v>
      </c>
      <c r="S4" s="37">
        <v>-5.3717517128712782</v>
      </c>
      <c r="U4" s="38" t="s">
        <v>94</v>
      </c>
      <c r="V4" s="36" t="s">
        <v>33</v>
      </c>
      <c r="W4" s="37">
        <v>-3.4306724069866443</v>
      </c>
      <c r="Y4" s="35" t="s">
        <v>93</v>
      </c>
      <c r="Z4" s="36" t="s">
        <v>33</v>
      </c>
      <c r="AA4" s="37">
        <v>-2.4765369306931024</v>
      </c>
      <c r="AC4" s="38" t="s">
        <v>94</v>
      </c>
      <c r="AD4" s="36" t="s">
        <v>33</v>
      </c>
      <c r="AE4" s="37">
        <v>-1.2577547554899096</v>
      </c>
      <c r="AG4" s="35" t="s">
        <v>93</v>
      </c>
      <c r="AH4" s="36" t="s">
        <v>33</v>
      </c>
      <c r="AI4" s="37">
        <v>-2.6008912376237934</v>
      </c>
      <c r="AK4" s="38" t="s">
        <v>94</v>
      </c>
      <c r="AL4" s="36" t="s">
        <v>33</v>
      </c>
      <c r="AM4" s="37">
        <v>-1.2914912692649758</v>
      </c>
      <c r="AO4" s="35" t="s">
        <v>93</v>
      </c>
      <c r="AP4" s="36" t="s">
        <v>33</v>
      </c>
      <c r="AQ4" s="37">
        <v>-9.9263193799429246</v>
      </c>
      <c r="AS4" s="38" t="s">
        <v>94</v>
      </c>
      <c r="AT4" s="36" t="s">
        <v>33</v>
      </c>
      <c r="AU4" s="37">
        <v>-5.5984743022071939</v>
      </c>
      <c r="AW4" s="35" t="s">
        <v>93</v>
      </c>
      <c r="AX4" s="36" t="s">
        <v>33</v>
      </c>
      <c r="AY4" s="37">
        <v>-5.0774281683168958</v>
      </c>
      <c r="BA4" s="38" t="s">
        <v>94</v>
      </c>
      <c r="BB4" s="36" t="s">
        <v>33</v>
      </c>
      <c r="BC4" s="37">
        <v>-2.5492460247548854</v>
      </c>
    </row>
    <row r="5" spans="1:55" x14ac:dyDescent="0.3">
      <c r="A5" s="35" t="s">
        <v>93</v>
      </c>
      <c r="B5" s="36" t="s">
        <v>30</v>
      </c>
      <c r="C5" s="37">
        <v>-38.32949249504945</v>
      </c>
      <c r="E5" s="38" t="s">
        <v>94</v>
      </c>
      <c r="F5" s="36" t="s">
        <v>30</v>
      </c>
      <c r="G5" s="37">
        <v>-24.332121882643662</v>
      </c>
      <c r="I5" s="35" t="s">
        <v>93</v>
      </c>
      <c r="J5" s="36" t="s">
        <v>30</v>
      </c>
      <c r="K5" s="37">
        <v>-9.5368032277227641</v>
      </c>
      <c r="M5" s="38" t="s">
        <v>94</v>
      </c>
      <c r="N5" s="36" t="s">
        <v>30</v>
      </c>
      <c r="O5" s="37">
        <v>-6.3461900846047072</v>
      </c>
      <c r="Q5" s="35" t="s">
        <v>93</v>
      </c>
      <c r="R5" s="36" t="s">
        <v>30</v>
      </c>
      <c r="S5" s="37">
        <v>-9.7119354455445404</v>
      </c>
      <c r="U5" s="38" t="s">
        <v>94</v>
      </c>
      <c r="V5" s="36" t="s">
        <v>30</v>
      </c>
      <c r="W5" s="37">
        <v>-6.1701580518668795</v>
      </c>
      <c r="Y5" s="35" t="s">
        <v>93</v>
      </c>
      <c r="Z5" s="36" t="s">
        <v>30</v>
      </c>
      <c r="AA5" s="37">
        <v>-8.3464047920792552</v>
      </c>
      <c r="AC5" s="38" t="s">
        <v>94</v>
      </c>
      <c r="AD5" s="36" t="s">
        <v>30</v>
      </c>
      <c r="AE5" s="37">
        <v>-4.7497340962688934</v>
      </c>
      <c r="AG5" s="35" t="s">
        <v>93</v>
      </c>
      <c r="AH5" s="36" t="s">
        <v>30</v>
      </c>
      <c r="AI5" s="37">
        <v>-8.8573352079207694</v>
      </c>
      <c r="AK5" s="38" t="s">
        <v>94</v>
      </c>
      <c r="AL5" s="36" t="s">
        <v>30</v>
      </c>
      <c r="AM5" s="37">
        <v>-5.2459681840949184</v>
      </c>
      <c r="AO5" s="35" t="s">
        <v>93</v>
      </c>
      <c r="AP5" s="36" t="s">
        <v>30</v>
      </c>
      <c r="AQ5" s="37">
        <v>-25.869980492207588</v>
      </c>
      <c r="AS5" s="38" t="s">
        <v>94</v>
      </c>
      <c r="AT5" s="36" t="s">
        <v>30</v>
      </c>
      <c r="AU5" s="37">
        <v>-15.50469935478878</v>
      </c>
      <c r="AW5" s="35" t="s">
        <v>93</v>
      </c>
      <c r="AX5" s="36" t="s">
        <v>30</v>
      </c>
      <c r="AY5" s="37">
        <v>-17.203740000000025</v>
      </c>
      <c r="BA5" s="38" t="s">
        <v>94</v>
      </c>
      <c r="BB5" s="36" t="s">
        <v>30</v>
      </c>
      <c r="BC5" s="37">
        <v>-9.9957022803638118</v>
      </c>
    </row>
    <row r="6" spans="1:55" x14ac:dyDescent="0.3">
      <c r="A6" s="35" t="s">
        <v>93</v>
      </c>
      <c r="B6" s="36" t="s">
        <v>34</v>
      </c>
      <c r="C6" s="37">
        <v>-9.9828629108910967</v>
      </c>
      <c r="E6" s="38" t="s">
        <v>94</v>
      </c>
      <c r="F6" s="36" t="s">
        <v>34</v>
      </c>
      <c r="G6" s="37">
        <v>-5.7520215310909606</v>
      </c>
      <c r="I6" s="35" t="s">
        <v>93</v>
      </c>
      <c r="J6" s="36" t="s">
        <v>34</v>
      </c>
      <c r="K6" s="37">
        <v>-2.8183779207920754</v>
      </c>
      <c r="M6" s="38" t="s">
        <v>94</v>
      </c>
      <c r="N6" s="36" t="s">
        <v>34</v>
      </c>
      <c r="O6" s="37">
        <v>-1.7461256696833645</v>
      </c>
      <c r="Q6" s="35" t="s">
        <v>93</v>
      </c>
      <c r="R6" s="36" t="s">
        <v>34</v>
      </c>
      <c r="S6" s="37">
        <v>-2.5811294158415894</v>
      </c>
      <c r="U6" s="38" t="s">
        <v>94</v>
      </c>
      <c r="V6" s="36" t="s">
        <v>34</v>
      </c>
      <c r="W6" s="37">
        <v>-1.5030986986734944</v>
      </c>
      <c r="Y6" s="35" t="s">
        <v>93</v>
      </c>
      <c r="Z6" s="36" t="s">
        <v>34</v>
      </c>
      <c r="AA6" s="37">
        <v>-2.2687458613861384</v>
      </c>
      <c r="AC6" s="38" t="s">
        <v>94</v>
      </c>
      <c r="AD6" s="36" t="s">
        <v>34</v>
      </c>
      <c r="AE6" s="37">
        <v>-0.9852202959284948</v>
      </c>
      <c r="AG6" s="35" t="s">
        <v>93</v>
      </c>
      <c r="AH6" s="36" t="s">
        <v>34</v>
      </c>
      <c r="AI6" s="37">
        <v>-2.1623716732673297</v>
      </c>
      <c r="AK6" s="38" t="s">
        <v>94</v>
      </c>
      <c r="AL6" s="36" t="s">
        <v>34</v>
      </c>
      <c r="AM6" s="37">
        <v>-0.99460464123543035</v>
      </c>
      <c r="AO6" s="35" t="s">
        <v>93</v>
      </c>
      <c r="AP6" s="36" t="s">
        <v>34</v>
      </c>
      <c r="AQ6" s="37">
        <v>-6.8529074716997389</v>
      </c>
      <c r="AS6" s="38" t="s">
        <v>94</v>
      </c>
      <c r="AT6" s="36" t="s">
        <v>34</v>
      </c>
      <c r="AU6" s="37">
        <v>-3.0068296818775715</v>
      </c>
      <c r="AW6" s="35" t="s">
        <v>93</v>
      </c>
      <c r="AX6" s="36" t="s">
        <v>34</v>
      </c>
      <c r="AY6" s="37">
        <v>-4.4311175346534686</v>
      </c>
      <c r="BA6" s="38" t="s">
        <v>94</v>
      </c>
      <c r="BB6" s="36" t="s">
        <v>34</v>
      </c>
      <c r="BC6" s="37">
        <v>-1.9798249371639252</v>
      </c>
    </row>
    <row r="7" spans="1:55" x14ac:dyDescent="0.3">
      <c r="A7" s="35" t="s">
        <v>93</v>
      </c>
      <c r="B7" s="36" t="s">
        <v>32</v>
      </c>
      <c r="C7" s="37">
        <v>-17.874561079207975</v>
      </c>
      <c r="E7" s="38" t="s">
        <v>94</v>
      </c>
      <c r="F7" s="36" t="s">
        <v>32</v>
      </c>
      <c r="G7" s="37">
        <v>-10.405979177675336</v>
      </c>
      <c r="I7" s="35" t="s">
        <v>93</v>
      </c>
      <c r="J7" s="36" t="s">
        <v>32</v>
      </c>
      <c r="K7" s="37">
        <v>-4.1032660396039748</v>
      </c>
      <c r="M7" s="38" t="s">
        <v>94</v>
      </c>
      <c r="N7" s="36" t="s">
        <v>32</v>
      </c>
      <c r="O7" s="37">
        <v>-2.1483113182151174</v>
      </c>
      <c r="Q7" s="35" t="s">
        <v>93</v>
      </c>
      <c r="R7" s="36" t="s">
        <v>32</v>
      </c>
      <c r="S7" s="37">
        <v>-4.6305328712871292</v>
      </c>
      <c r="U7" s="38" t="s">
        <v>94</v>
      </c>
      <c r="V7" s="36" t="s">
        <v>32</v>
      </c>
      <c r="W7" s="37">
        <v>-2.7513160020140974</v>
      </c>
      <c r="Y7" s="35" t="s">
        <v>93</v>
      </c>
      <c r="Z7" s="36" t="s">
        <v>32</v>
      </c>
      <c r="AA7" s="37">
        <v>-4.0632905247524498</v>
      </c>
      <c r="AC7" s="38" t="s">
        <v>94</v>
      </c>
      <c r="AD7" s="36" t="s">
        <v>32</v>
      </c>
      <c r="AE7" s="37">
        <v>-2.1389955033696499</v>
      </c>
      <c r="AG7" s="35" t="s">
        <v>93</v>
      </c>
      <c r="AH7" s="36" t="s">
        <v>32</v>
      </c>
      <c r="AI7" s="37">
        <v>-4.8886718415841059</v>
      </c>
      <c r="AK7" s="38" t="s">
        <v>94</v>
      </c>
      <c r="AL7" s="36" t="s">
        <v>32</v>
      </c>
      <c r="AM7" s="37">
        <v>-2.98297894256361</v>
      </c>
      <c r="AO7" s="35" t="s">
        <v>93</v>
      </c>
      <c r="AP7" s="36" t="s">
        <v>32</v>
      </c>
      <c r="AQ7" s="37">
        <v>-13.099886728447375</v>
      </c>
      <c r="AS7" s="38" t="s">
        <v>94</v>
      </c>
      <c r="AT7" s="36" t="s">
        <v>32</v>
      </c>
      <c r="AU7" s="37">
        <v>-7.1584081240521922</v>
      </c>
      <c r="AW7" s="35" t="s">
        <v>93</v>
      </c>
      <c r="AX7" s="36" t="s">
        <v>32</v>
      </c>
      <c r="AY7" s="37">
        <v>-8.9519623663365557</v>
      </c>
      <c r="BA7" s="38" t="s">
        <v>94</v>
      </c>
      <c r="BB7" s="36" t="s">
        <v>32</v>
      </c>
      <c r="BC7" s="37">
        <v>-5.1219744459332599</v>
      </c>
    </row>
    <row r="8" spans="1:55" x14ac:dyDescent="0.3">
      <c r="A8" s="35" t="s">
        <v>93</v>
      </c>
      <c r="B8" s="36" t="s">
        <v>35</v>
      </c>
      <c r="C8" s="37">
        <v>-11.398844712871194</v>
      </c>
      <c r="E8" s="38" t="s">
        <v>94</v>
      </c>
      <c r="F8" s="36" t="s">
        <v>35</v>
      </c>
      <c r="G8" s="37">
        <v>-5.452367946281238</v>
      </c>
      <c r="I8" s="35" t="s">
        <v>93</v>
      </c>
      <c r="J8" s="36" t="s">
        <v>35</v>
      </c>
      <c r="K8" s="37">
        <v>-3.0420285445544302</v>
      </c>
      <c r="M8" s="38" t="s">
        <v>94</v>
      </c>
      <c r="N8" s="36" t="s">
        <v>35</v>
      </c>
      <c r="O8" s="37">
        <v>-1.448123039472567</v>
      </c>
      <c r="Q8" s="35" t="s">
        <v>93</v>
      </c>
      <c r="R8" s="36" t="s">
        <v>35</v>
      </c>
      <c r="S8" s="37">
        <v>-2.9213093465346276</v>
      </c>
      <c r="U8" s="38" t="s">
        <v>94</v>
      </c>
      <c r="V8" s="36" t="s">
        <v>35</v>
      </c>
      <c r="W8" s="37">
        <v>-1.2995097380132272</v>
      </c>
      <c r="Y8" s="35" t="s">
        <v>93</v>
      </c>
      <c r="Z8" s="36" t="s">
        <v>35</v>
      </c>
      <c r="AA8" s="37">
        <v>-2.4880770792079012</v>
      </c>
      <c r="AC8" s="38" t="s">
        <v>94</v>
      </c>
      <c r="AD8" s="36" t="s">
        <v>35</v>
      </c>
      <c r="AE8" s="37">
        <v>-1.2619580514506139</v>
      </c>
      <c r="AG8" s="35" t="s">
        <v>93</v>
      </c>
      <c r="AH8" s="36" t="s">
        <v>35</v>
      </c>
      <c r="AI8" s="37">
        <v>-4.0434687722771869</v>
      </c>
      <c r="AK8" s="38" t="s">
        <v>94</v>
      </c>
      <c r="AL8" s="36" t="s">
        <v>35</v>
      </c>
      <c r="AM8" s="37">
        <v>-2.278435632508546</v>
      </c>
      <c r="AO8" s="35" t="s">
        <v>93</v>
      </c>
      <c r="AP8" s="36" t="s">
        <v>35</v>
      </c>
      <c r="AQ8" s="37">
        <v>-9.858641070243527</v>
      </c>
      <c r="AS8" s="38" t="s">
        <v>94</v>
      </c>
      <c r="AT8" s="36" t="s">
        <v>35</v>
      </c>
      <c r="AU8" s="37">
        <v>-5.1481658491285467</v>
      </c>
      <c r="AW8" s="35" t="s">
        <v>93</v>
      </c>
      <c r="AX8" s="36" t="s">
        <v>35</v>
      </c>
      <c r="AY8" s="37">
        <v>-6.5315458514850881</v>
      </c>
      <c r="BA8" s="38" t="s">
        <v>94</v>
      </c>
      <c r="BB8" s="36" t="s">
        <v>35</v>
      </c>
      <c r="BC8" s="37">
        <v>-3.5403936839591599</v>
      </c>
    </row>
    <row r="9" spans="1:55" x14ac:dyDescent="0.3">
      <c r="A9" s="35" t="s">
        <v>93</v>
      </c>
      <c r="B9" s="36" t="s">
        <v>36</v>
      </c>
      <c r="C9" s="37">
        <v>-10.965406831683291</v>
      </c>
      <c r="E9" s="38" t="s">
        <v>94</v>
      </c>
      <c r="F9" s="36" t="s">
        <v>36</v>
      </c>
      <c r="G9" s="37">
        <v>-8.513747811881279</v>
      </c>
      <c r="I9" s="35" t="s">
        <v>93</v>
      </c>
      <c r="J9" s="36" t="s">
        <v>36</v>
      </c>
      <c r="K9" s="37">
        <v>-3.8129537425742939</v>
      </c>
      <c r="M9" s="38" t="s">
        <v>94</v>
      </c>
      <c r="N9" s="36" t="s">
        <v>36</v>
      </c>
      <c r="O9" s="37">
        <v>-3.0383143069307201</v>
      </c>
      <c r="Q9" s="35" t="s">
        <v>93</v>
      </c>
      <c r="R9" s="36" t="s">
        <v>36</v>
      </c>
      <c r="S9" s="37">
        <v>-2.907695089108941</v>
      </c>
      <c r="U9" s="38" t="s">
        <v>94</v>
      </c>
      <c r="V9" s="36" t="s">
        <v>36</v>
      </c>
      <c r="W9" s="37">
        <v>-2.2521892970297253</v>
      </c>
      <c r="Y9" s="35" t="s">
        <v>93</v>
      </c>
      <c r="Z9" s="36" t="s">
        <v>36</v>
      </c>
      <c r="AA9" s="37">
        <v>-1.7171874356435639</v>
      </c>
      <c r="AC9" s="38" t="s">
        <v>94</v>
      </c>
      <c r="AD9" s="36" t="s">
        <v>36</v>
      </c>
      <c r="AE9" s="37">
        <v>-1.3102438415841582</v>
      </c>
      <c r="AG9" s="35" t="s">
        <v>93</v>
      </c>
      <c r="AH9" s="36" t="s">
        <v>36</v>
      </c>
      <c r="AI9" s="37">
        <v>-2.2030665049505016</v>
      </c>
      <c r="AK9" s="38" t="s">
        <v>94</v>
      </c>
      <c r="AL9" s="36" t="s">
        <v>36</v>
      </c>
      <c r="AM9" s="37">
        <v>-1.6283511089108962</v>
      </c>
      <c r="AO9" s="35" t="s">
        <v>93</v>
      </c>
      <c r="AP9" s="36" t="s">
        <v>36</v>
      </c>
      <c r="AQ9" s="37">
        <v>-6.3313222976835801</v>
      </c>
      <c r="AS9" s="38" t="s">
        <v>94</v>
      </c>
      <c r="AT9" s="36" t="s">
        <v>36</v>
      </c>
      <c r="AU9" s="37">
        <v>-4.8211239183492456</v>
      </c>
      <c r="AW9" s="35" t="s">
        <v>93</v>
      </c>
      <c r="AX9" s="36" t="s">
        <v>36</v>
      </c>
      <c r="AY9" s="37">
        <v>-3.9202539405940655</v>
      </c>
      <c r="BA9" s="38" t="s">
        <v>94</v>
      </c>
      <c r="BB9" s="36" t="s">
        <v>36</v>
      </c>
      <c r="BC9" s="37">
        <v>-2.9385949504950544</v>
      </c>
    </row>
    <row r="10" spans="1:55" x14ac:dyDescent="0.3">
      <c r="A10" s="35" t="s">
        <v>93</v>
      </c>
      <c r="B10" s="36" t="s">
        <v>37</v>
      </c>
      <c r="C10" s="37">
        <v>-4.3910099801980236</v>
      </c>
      <c r="E10" s="38" t="s">
        <v>94</v>
      </c>
      <c r="F10" s="36" t="s">
        <v>37</v>
      </c>
      <c r="G10" s="37">
        <v>-3.1127266166427869</v>
      </c>
      <c r="I10" s="35" t="s">
        <v>93</v>
      </c>
      <c r="J10" s="36" t="s">
        <v>37</v>
      </c>
      <c r="K10" s="37">
        <v>-1.7938900297029718</v>
      </c>
      <c r="M10" s="38" t="s">
        <v>94</v>
      </c>
      <c r="N10" s="36" t="s">
        <v>37</v>
      </c>
      <c r="O10" s="37">
        <v>-1.294501725358614</v>
      </c>
      <c r="Q10" s="35" t="s">
        <v>93</v>
      </c>
      <c r="R10" s="36" t="s">
        <v>37</v>
      </c>
      <c r="S10" s="37">
        <v>-1.0010083267326761</v>
      </c>
      <c r="U10" s="38" t="s">
        <v>94</v>
      </c>
      <c r="V10" s="36" t="s">
        <v>37</v>
      </c>
      <c r="W10" s="37">
        <v>-0.70347048791889333</v>
      </c>
      <c r="Y10" s="35" t="s">
        <v>93</v>
      </c>
      <c r="Z10" s="36" t="s">
        <v>37</v>
      </c>
      <c r="AA10" s="37">
        <v>-1.0062834752475371</v>
      </c>
      <c r="AC10" s="38" t="s">
        <v>94</v>
      </c>
      <c r="AD10" s="36" t="s">
        <v>37</v>
      </c>
      <c r="AE10" s="37">
        <v>-0.73431909632239634</v>
      </c>
      <c r="AG10" s="35" t="s">
        <v>93</v>
      </c>
      <c r="AH10" s="36" t="s">
        <v>37</v>
      </c>
      <c r="AI10" s="37">
        <v>-0.88604841584159622</v>
      </c>
      <c r="AK10" s="38" t="s">
        <v>94</v>
      </c>
      <c r="AL10" s="36" t="s">
        <v>37</v>
      </c>
      <c r="AM10" s="37">
        <v>-0.55984111723646257</v>
      </c>
      <c r="AO10" s="35" t="s">
        <v>93</v>
      </c>
      <c r="AP10" s="36" t="s">
        <v>37</v>
      </c>
      <c r="AQ10" s="37">
        <v>-2.9763739819914052</v>
      </c>
      <c r="AS10" s="38" t="s">
        <v>94</v>
      </c>
      <c r="AT10" s="36" t="s">
        <v>37</v>
      </c>
      <c r="AU10" s="37">
        <v>-2.6168839136034769</v>
      </c>
      <c r="AW10" s="35" t="s">
        <v>93</v>
      </c>
      <c r="AX10" s="36" t="s">
        <v>37</v>
      </c>
      <c r="AY10" s="37">
        <v>-1.8923318910891334</v>
      </c>
      <c r="BA10" s="38" t="s">
        <v>94</v>
      </c>
      <c r="BB10" s="36" t="s">
        <v>37</v>
      </c>
      <c r="BC10" s="37">
        <v>-1.2941602135588588</v>
      </c>
    </row>
    <row r="11" spans="1:55" x14ac:dyDescent="0.3">
      <c r="A11" s="35" t="s">
        <v>93</v>
      </c>
      <c r="B11" s="36" t="s">
        <v>29</v>
      </c>
      <c r="C11" s="37">
        <v>-180.23190991089101</v>
      </c>
      <c r="E11" s="38" t="s">
        <v>94</v>
      </c>
      <c r="F11" s="36" t="s">
        <v>29</v>
      </c>
      <c r="G11" s="37">
        <v>-11.403519832602214</v>
      </c>
      <c r="I11" s="35" t="s">
        <v>93</v>
      </c>
      <c r="J11" s="36" t="s">
        <v>29</v>
      </c>
      <c r="K11" s="37">
        <v>-62.190881366336555</v>
      </c>
      <c r="M11" s="38" t="s">
        <v>94</v>
      </c>
      <c r="N11" s="36" t="s">
        <v>29</v>
      </c>
      <c r="O11" s="37">
        <v>-14.933141350716198</v>
      </c>
      <c r="Q11" s="35" t="s">
        <v>93</v>
      </c>
      <c r="R11" s="36" t="s">
        <v>29</v>
      </c>
      <c r="S11" s="37">
        <v>-46.373336752475211</v>
      </c>
      <c r="U11" s="38" t="s">
        <v>94</v>
      </c>
      <c r="V11" s="36" t="s">
        <v>29</v>
      </c>
      <c r="W11" s="37">
        <v>-1.8098699537990552</v>
      </c>
      <c r="Y11" s="35" t="s">
        <v>93</v>
      </c>
      <c r="Z11" s="36" t="s">
        <v>29</v>
      </c>
      <c r="AA11" s="37">
        <v>-27.488060118812143</v>
      </c>
      <c r="AC11" s="38" t="s">
        <v>94</v>
      </c>
      <c r="AD11" s="36" t="s">
        <v>29</v>
      </c>
      <c r="AE11" s="37">
        <v>8.9980375756805682</v>
      </c>
      <c r="AG11" s="35" t="s">
        <v>93</v>
      </c>
      <c r="AH11" s="36" t="s">
        <v>29</v>
      </c>
      <c r="AI11" s="37">
        <v>-35.61295680198063</v>
      </c>
      <c r="AK11" s="38" t="s">
        <v>94</v>
      </c>
      <c r="AL11" s="36" t="s">
        <v>29</v>
      </c>
      <c r="AM11" s="37">
        <v>1.8330588448704408</v>
      </c>
      <c r="AO11" s="35" t="s">
        <v>93</v>
      </c>
      <c r="AP11" s="36" t="s">
        <v>29</v>
      </c>
      <c r="AQ11" s="37">
        <v>-99.210255429032912</v>
      </c>
      <c r="AS11" s="38" t="s">
        <v>94</v>
      </c>
      <c r="AT11" s="36" t="s">
        <v>29</v>
      </c>
      <c r="AU11" s="37">
        <v>11.759583107157143</v>
      </c>
      <c r="AW11" s="35" t="s">
        <v>93</v>
      </c>
      <c r="AX11" s="36" t="s">
        <v>29</v>
      </c>
      <c r="AY11" s="37">
        <v>-63.101016920792773</v>
      </c>
      <c r="BA11" s="38" t="s">
        <v>94</v>
      </c>
      <c r="BB11" s="36" t="s">
        <v>29</v>
      </c>
      <c r="BC11" s="37">
        <v>10.83109642055101</v>
      </c>
    </row>
    <row r="12" spans="1:55" x14ac:dyDescent="0.3">
      <c r="A12" s="35" t="s">
        <v>93</v>
      </c>
      <c r="B12" s="36" t="s">
        <v>96</v>
      </c>
      <c r="C12" s="37">
        <v>-2.0160692871287109</v>
      </c>
      <c r="E12" s="38" t="s">
        <v>94</v>
      </c>
      <c r="F12" s="36" t="s">
        <v>96</v>
      </c>
      <c r="G12" s="37">
        <v>-1.3231248118811851</v>
      </c>
      <c r="I12" s="35" t="s">
        <v>93</v>
      </c>
      <c r="J12" s="36" t="s">
        <v>96</v>
      </c>
      <c r="K12" s="37">
        <v>-0.42192996039603942</v>
      </c>
      <c r="M12" s="38" t="s">
        <v>94</v>
      </c>
      <c r="N12" s="36" t="s">
        <v>96</v>
      </c>
      <c r="O12" s="37">
        <v>-0.23772611881188074</v>
      </c>
      <c r="Q12" s="35" t="s">
        <v>93</v>
      </c>
      <c r="R12" s="36" t="s">
        <v>96</v>
      </c>
      <c r="S12" s="37">
        <v>-0.47486508910891079</v>
      </c>
      <c r="U12" s="38" t="s">
        <v>94</v>
      </c>
      <c r="V12" s="36" t="s">
        <v>96</v>
      </c>
      <c r="W12" s="37">
        <v>-0.30407693069306907</v>
      </c>
      <c r="Y12" s="35" t="s">
        <v>93</v>
      </c>
      <c r="Z12" s="36" t="s">
        <v>96</v>
      </c>
      <c r="AA12" s="37">
        <v>-0.41037117821782143</v>
      </c>
      <c r="AC12" s="38" t="s">
        <v>94</v>
      </c>
      <c r="AD12" s="36" t="s">
        <v>96</v>
      </c>
      <c r="AE12" s="37">
        <v>-0.27281468316831592</v>
      </c>
      <c r="AG12" s="35" t="s">
        <v>93</v>
      </c>
      <c r="AH12" s="36" t="s">
        <v>96</v>
      </c>
      <c r="AI12" s="37">
        <v>-0.57991469306930821</v>
      </c>
      <c r="AK12" s="38" t="s">
        <v>94</v>
      </c>
      <c r="AL12" s="36" t="s">
        <v>96</v>
      </c>
      <c r="AM12" s="37">
        <v>-0.44367141584158559</v>
      </c>
      <c r="AO12" s="35" t="s">
        <v>93</v>
      </c>
      <c r="AP12" s="36" t="s">
        <v>96</v>
      </c>
      <c r="AQ12" s="37">
        <v>-1.3772020703571761</v>
      </c>
      <c r="AS12" s="38" t="s">
        <v>94</v>
      </c>
      <c r="AT12" s="36" t="s">
        <v>96</v>
      </c>
      <c r="AU12" s="37">
        <v>-0.97474452185935956</v>
      </c>
      <c r="AW12" s="35" t="s">
        <v>93</v>
      </c>
      <c r="AX12" s="36" t="s">
        <v>96</v>
      </c>
      <c r="AY12" s="37">
        <v>-0.99028587128712964</v>
      </c>
      <c r="BA12" s="38" t="s">
        <v>94</v>
      </c>
      <c r="BB12" s="36" t="s">
        <v>96</v>
      </c>
      <c r="BC12" s="37">
        <v>-0.71648609900990157</v>
      </c>
    </row>
    <row r="13" spans="1:55" x14ac:dyDescent="0.3">
      <c r="A13" s="35" t="s">
        <v>93</v>
      </c>
      <c r="B13" s="36" t="s">
        <v>97</v>
      </c>
      <c r="C13" s="37">
        <v>-4.380312831683165</v>
      </c>
      <c r="E13" s="38" t="s">
        <v>94</v>
      </c>
      <c r="F13" s="36" t="s">
        <v>97</v>
      </c>
      <c r="G13" s="37">
        <v>-2.4325831189516736</v>
      </c>
      <c r="I13" s="35" t="s">
        <v>93</v>
      </c>
      <c r="J13" s="36" t="s">
        <v>97</v>
      </c>
      <c r="K13" s="37">
        <v>-0.857187425742576</v>
      </c>
      <c r="M13" s="38" t="s">
        <v>94</v>
      </c>
      <c r="N13" s="36" t="s">
        <v>97</v>
      </c>
      <c r="O13" s="37">
        <v>-0.44333612107495546</v>
      </c>
      <c r="Q13" s="35" t="s">
        <v>93</v>
      </c>
      <c r="R13" s="36" t="s">
        <v>97</v>
      </c>
      <c r="S13" s="37">
        <v>-1.2692409108910887</v>
      </c>
      <c r="U13" s="38" t="s">
        <v>94</v>
      </c>
      <c r="V13" s="36" t="s">
        <v>97</v>
      </c>
      <c r="W13" s="37">
        <v>-0.7209540574029778</v>
      </c>
      <c r="Y13" s="35" t="s">
        <v>93</v>
      </c>
      <c r="Z13" s="36" t="s">
        <v>97</v>
      </c>
      <c r="AA13" s="37">
        <v>-1.2402858316831753</v>
      </c>
      <c r="AC13" s="38" t="s">
        <v>94</v>
      </c>
      <c r="AD13" s="36" t="s">
        <v>97</v>
      </c>
      <c r="AE13" s="37">
        <v>-0.64209563025216443</v>
      </c>
      <c r="AG13" s="35" t="s">
        <v>93</v>
      </c>
      <c r="AH13" s="36" t="s">
        <v>97</v>
      </c>
      <c r="AI13" s="37">
        <v>-1.1289438316831755</v>
      </c>
      <c r="AK13" s="38" t="s">
        <v>94</v>
      </c>
      <c r="AL13" s="36" t="s">
        <v>97</v>
      </c>
      <c r="AM13" s="37">
        <v>-0.41779499978877893</v>
      </c>
      <c r="AO13" s="35" t="s">
        <v>93</v>
      </c>
      <c r="AP13" s="36" t="s">
        <v>97</v>
      </c>
      <c r="AQ13" s="37">
        <v>-3.7237473924159428</v>
      </c>
      <c r="AS13" s="38" t="s">
        <v>94</v>
      </c>
      <c r="AT13" s="36" t="s">
        <v>97</v>
      </c>
      <c r="AU13" s="37">
        <v>-1.4080271202044781</v>
      </c>
      <c r="AW13" s="35" t="s">
        <v>93</v>
      </c>
      <c r="AX13" s="36" t="s">
        <v>97</v>
      </c>
      <c r="AY13" s="37">
        <v>-2.369229663366351</v>
      </c>
      <c r="BA13" s="38" t="s">
        <v>94</v>
      </c>
      <c r="BB13" s="36" t="s">
        <v>97</v>
      </c>
      <c r="BC13" s="37">
        <v>-1.0598906300409434</v>
      </c>
    </row>
    <row r="14" spans="1:55" x14ac:dyDescent="0.3">
      <c r="A14" s="35" t="s">
        <v>93</v>
      </c>
      <c r="B14" s="36" t="s">
        <v>98</v>
      </c>
      <c r="C14" s="37">
        <v>-0.49306359405940681</v>
      </c>
      <c r="E14" s="38" t="s">
        <v>94</v>
      </c>
      <c r="F14" s="36" t="s">
        <v>98</v>
      </c>
      <c r="G14" s="37">
        <v>-0.39191117821782229</v>
      </c>
      <c r="I14" s="35" t="s">
        <v>93</v>
      </c>
      <c r="J14" s="36" t="s">
        <v>98</v>
      </c>
      <c r="K14" s="37">
        <v>-9.2104960396039992E-2</v>
      </c>
      <c r="M14" s="38" t="s">
        <v>94</v>
      </c>
      <c r="N14" s="36" t="s">
        <v>98</v>
      </c>
      <c r="O14" s="37">
        <v>-7.3167792079208233E-2</v>
      </c>
      <c r="Q14" s="35" t="s">
        <v>93</v>
      </c>
      <c r="R14" s="36" t="s">
        <v>98</v>
      </c>
      <c r="S14" s="37">
        <v>-0.11183300990098965</v>
      </c>
      <c r="U14" s="38" t="s">
        <v>94</v>
      </c>
      <c r="V14" s="36" t="s">
        <v>98</v>
      </c>
      <c r="W14" s="37">
        <v>-9.1352742574256907E-2</v>
      </c>
      <c r="Y14" s="35" t="s">
        <v>93</v>
      </c>
      <c r="Z14" s="36" t="s">
        <v>98</v>
      </c>
      <c r="AA14" s="37">
        <v>-9.7875297029702768E-2</v>
      </c>
      <c r="AC14" s="38" t="s">
        <v>94</v>
      </c>
      <c r="AD14" s="36" t="s">
        <v>98</v>
      </c>
      <c r="AE14" s="37">
        <v>-8.3146089108910637E-2</v>
      </c>
      <c r="AG14" s="35" t="s">
        <v>93</v>
      </c>
      <c r="AH14" s="36" t="s">
        <v>98</v>
      </c>
      <c r="AI14" s="37">
        <v>-0.17989822772277275</v>
      </c>
      <c r="AK14" s="38" t="s">
        <v>94</v>
      </c>
      <c r="AL14" s="36" t="s">
        <v>98</v>
      </c>
      <c r="AM14" s="37">
        <v>-0.14744891089108952</v>
      </c>
      <c r="AO14" s="35" t="s">
        <v>93</v>
      </c>
      <c r="AP14" s="36" t="s">
        <v>98</v>
      </c>
      <c r="AQ14" s="37">
        <v>-0.37060065550979981</v>
      </c>
      <c r="AS14" s="38" t="s">
        <v>94</v>
      </c>
      <c r="AT14" s="36" t="s">
        <v>98</v>
      </c>
      <c r="AU14" s="37">
        <v>-0.30493012017352294</v>
      </c>
      <c r="AW14" s="35" t="s">
        <v>93</v>
      </c>
      <c r="AX14" s="36" t="s">
        <v>98</v>
      </c>
      <c r="AY14" s="37">
        <v>-0.27777352475247552</v>
      </c>
      <c r="BA14" s="38" t="s">
        <v>94</v>
      </c>
      <c r="BB14" s="36" t="s">
        <v>98</v>
      </c>
      <c r="BC14" s="37">
        <v>-0.23059500000000016</v>
      </c>
    </row>
    <row r="15" spans="1:55" x14ac:dyDescent="0.3">
      <c r="A15" s="35" t="s">
        <v>93</v>
      </c>
      <c r="B15" s="36" t="s">
        <v>99</v>
      </c>
      <c r="C15" s="37">
        <v>-0.96766916831683181</v>
      </c>
      <c r="E15" s="38" t="s">
        <v>94</v>
      </c>
      <c r="F15" s="36" t="s">
        <v>99</v>
      </c>
      <c r="G15" s="37">
        <v>-0.82437836633663375</v>
      </c>
      <c r="I15" s="35" t="s">
        <v>93</v>
      </c>
      <c r="J15" s="36" t="s">
        <v>99</v>
      </c>
      <c r="K15" s="37">
        <v>-0.47616910891089081</v>
      </c>
      <c r="M15" s="38" t="s">
        <v>94</v>
      </c>
      <c r="N15" s="36" t="s">
        <v>99</v>
      </c>
      <c r="O15" s="37">
        <v>-0.43311564356435617</v>
      </c>
      <c r="Q15" s="35" t="s">
        <v>93</v>
      </c>
      <c r="R15" s="36" t="s">
        <v>99</v>
      </c>
      <c r="S15" s="37">
        <v>-0.20742532673267355</v>
      </c>
      <c r="U15" s="38" t="s">
        <v>94</v>
      </c>
      <c r="V15" s="36" t="s">
        <v>99</v>
      </c>
      <c r="W15" s="37">
        <v>-0.16970676237623794</v>
      </c>
      <c r="Y15" s="35" t="s">
        <v>93</v>
      </c>
      <c r="Z15" s="36" t="s">
        <v>99</v>
      </c>
      <c r="AA15" s="37">
        <v>-0.15564344554455473</v>
      </c>
      <c r="AC15" s="38" t="s">
        <v>94</v>
      </c>
      <c r="AD15" s="36" t="s">
        <v>99</v>
      </c>
      <c r="AE15" s="37">
        <v>-0.11981620792079234</v>
      </c>
      <c r="AG15" s="35" t="s">
        <v>93</v>
      </c>
      <c r="AH15" s="36" t="s">
        <v>99</v>
      </c>
      <c r="AI15" s="37">
        <v>-0.11596814851485182</v>
      </c>
      <c r="AK15" s="38" t="s">
        <v>94</v>
      </c>
      <c r="AL15" s="36" t="s">
        <v>99</v>
      </c>
      <c r="AM15" s="37">
        <v>-7.9027584158416195E-2</v>
      </c>
      <c r="AO15" s="35" t="s">
        <v>93</v>
      </c>
      <c r="AP15" s="36" t="s">
        <v>99</v>
      </c>
      <c r="AQ15" s="37">
        <v>-0.43479537318419359</v>
      </c>
      <c r="AS15" s="38" t="s">
        <v>94</v>
      </c>
      <c r="AT15" s="36" t="s">
        <v>99</v>
      </c>
      <c r="AU15" s="37">
        <v>-0.31727200707748449</v>
      </c>
      <c r="AW15" s="35" t="s">
        <v>93</v>
      </c>
      <c r="AX15" s="36" t="s">
        <v>99</v>
      </c>
      <c r="AY15" s="37">
        <v>-0.27161159405940655</v>
      </c>
      <c r="BA15" s="38" t="s">
        <v>94</v>
      </c>
      <c r="BB15" s="36" t="s">
        <v>99</v>
      </c>
      <c r="BC15" s="37">
        <v>-0.19884379207920855</v>
      </c>
    </row>
    <row r="16" spans="1:55" x14ac:dyDescent="0.3">
      <c r="A16" s="35" t="s">
        <v>93</v>
      </c>
      <c r="B16" s="36" t="s">
        <v>100</v>
      </c>
      <c r="C16" s="37">
        <v>-0.35922841584158849</v>
      </c>
      <c r="E16" s="38" t="s">
        <v>94</v>
      </c>
      <c r="F16" s="36" t="s">
        <v>100</v>
      </c>
      <c r="G16" s="37">
        <v>-0.28195500990099348</v>
      </c>
      <c r="I16" s="35" t="s">
        <v>93</v>
      </c>
      <c r="J16" s="36" t="s">
        <v>100</v>
      </c>
      <c r="K16" s="37">
        <v>-5.4584148514852354E-2</v>
      </c>
      <c r="M16" s="38" t="s">
        <v>94</v>
      </c>
      <c r="N16" s="36" t="s">
        <v>100</v>
      </c>
      <c r="O16" s="37">
        <v>-4.0284742574258139E-2</v>
      </c>
      <c r="Q16" s="35" t="s">
        <v>93</v>
      </c>
      <c r="R16" s="36" t="s">
        <v>100</v>
      </c>
      <c r="S16" s="37">
        <v>-5.8880207920792682E-2</v>
      </c>
      <c r="U16" s="38" t="s">
        <v>94</v>
      </c>
      <c r="V16" s="36" t="s">
        <v>100</v>
      </c>
      <c r="W16" s="37">
        <v>-4.3133128712871699E-2</v>
      </c>
      <c r="Y16" s="35" t="s">
        <v>93</v>
      </c>
      <c r="Z16" s="36" t="s">
        <v>100</v>
      </c>
      <c r="AA16" s="37">
        <v>-0.12209589108910934</v>
      </c>
      <c r="AC16" s="38" t="s">
        <v>94</v>
      </c>
      <c r="AD16" s="36" t="s">
        <v>100</v>
      </c>
      <c r="AE16" s="37">
        <v>-0.10404785148514892</v>
      </c>
      <c r="AG16" s="35" t="s">
        <v>93</v>
      </c>
      <c r="AH16" s="36" t="s">
        <v>100</v>
      </c>
      <c r="AI16" s="37">
        <v>-0.15830538613861453</v>
      </c>
      <c r="AK16" s="38" t="s">
        <v>94</v>
      </c>
      <c r="AL16" s="36" t="s">
        <v>100</v>
      </c>
      <c r="AM16" s="37">
        <v>-0.13878156435643624</v>
      </c>
      <c r="AO16" s="35" t="s">
        <v>93</v>
      </c>
      <c r="AP16" s="36" t="s">
        <v>100</v>
      </c>
      <c r="AQ16" s="37">
        <v>-0.3359032221505065</v>
      </c>
      <c r="AS16" s="38" t="s">
        <v>94</v>
      </c>
      <c r="AT16" s="36" t="s">
        <v>100</v>
      </c>
      <c r="AU16" s="37">
        <v>-0.28220538834937514</v>
      </c>
      <c r="AW16" s="35" t="s">
        <v>93</v>
      </c>
      <c r="AX16" s="36" t="s">
        <v>100</v>
      </c>
      <c r="AY16" s="37">
        <v>-0.2804012772277239</v>
      </c>
      <c r="BA16" s="38" t="s">
        <v>94</v>
      </c>
      <c r="BB16" s="36" t="s">
        <v>100</v>
      </c>
      <c r="BC16" s="37">
        <v>-0.24282941584158516</v>
      </c>
    </row>
    <row r="17" spans="1:55" x14ac:dyDescent="0.3">
      <c r="A17" s="35" t="s">
        <v>93</v>
      </c>
      <c r="B17" s="36" t="s">
        <v>101</v>
      </c>
      <c r="C17" s="37">
        <v>-4.5071034851485141</v>
      </c>
      <c r="E17" s="38" t="s">
        <v>94</v>
      </c>
      <c r="F17" s="36" t="s">
        <v>101</v>
      </c>
      <c r="G17" s="37">
        <v>2.5783247565859964</v>
      </c>
      <c r="I17" s="35" t="s">
        <v>93</v>
      </c>
      <c r="J17" s="36" t="s">
        <v>101</v>
      </c>
      <c r="K17" s="37">
        <v>-1.1856657227722778</v>
      </c>
      <c r="M17" s="38" t="s">
        <v>94</v>
      </c>
      <c r="N17" s="36" t="s">
        <v>101</v>
      </c>
      <c r="O17" s="37">
        <v>0.80449507778662321</v>
      </c>
      <c r="Q17" s="35" t="s">
        <v>93</v>
      </c>
      <c r="R17" s="36" t="s">
        <v>101</v>
      </c>
      <c r="S17" s="37">
        <v>-1.0865210099009901</v>
      </c>
      <c r="U17" s="38" t="s">
        <v>94</v>
      </c>
      <c r="V17" s="36" t="s">
        <v>101</v>
      </c>
      <c r="W17" s="37">
        <v>0.56658759717842488</v>
      </c>
      <c r="Y17" s="35" t="s">
        <v>93</v>
      </c>
      <c r="Z17" s="36" t="s">
        <v>101</v>
      </c>
      <c r="AA17" s="37">
        <v>-1.1265896336633687</v>
      </c>
      <c r="AC17" s="38" t="s">
        <v>94</v>
      </c>
      <c r="AD17" s="36" t="s">
        <v>101</v>
      </c>
      <c r="AE17" s="37">
        <v>0.82129363009819722</v>
      </c>
      <c r="AG17" s="35" t="s">
        <v>93</v>
      </c>
      <c r="AH17" s="36" t="s">
        <v>101</v>
      </c>
      <c r="AI17" s="37">
        <v>-1.1737645940594057</v>
      </c>
      <c r="AK17" s="38" t="s">
        <v>94</v>
      </c>
      <c r="AL17" s="36" t="s">
        <v>101</v>
      </c>
      <c r="AM17" s="37">
        <v>0.88419149207514469</v>
      </c>
      <c r="AO17" s="35" t="s">
        <v>93</v>
      </c>
      <c r="AP17" s="36" t="s">
        <v>101</v>
      </c>
      <c r="AQ17" s="37">
        <v>-3.3280162875407324</v>
      </c>
      <c r="AS17" s="38" t="s">
        <v>94</v>
      </c>
      <c r="AT17" s="36" t="s">
        <v>101</v>
      </c>
      <c r="AU17" s="37">
        <v>2.5474338968326222</v>
      </c>
      <c r="AW17" s="35" t="s">
        <v>93</v>
      </c>
      <c r="AX17" s="36" t="s">
        <v>101</v>
      </c>
      <c r="AY17" s="37">
        <v>-2.3003542277227744</v>
      </c>
      <c r="BA17" s="38" t="s">
        <v>94</v>
      </c>
      <c r="BB17" s="36" t="s">
        <v>101</v>
      </c>
      <c r="BC17" s="37">
        <v>1.705485122173342</v>
      </c>
    </row>
    <row r="18" spans="1:55" x14ac:dyDescent="0.3">
      <c r="A18" s="35" t="s">
        <v>93</v>
      </c>
      <c r="B18" s="36" t="s">
        <v>102</v>
      </c>
      <c r="C18" s="37">
        <v>-1.5600441980198014</v>
      </c>
      <c r="E18" s="38" t="s">
        <v>94</v>
      </c>
      <c r="F18" s="36" t="s">
        <v>102</v>
      </c>
      <c r="G18" s="37">
        <v>-1.2047780959965246</v>
      </c>
      <c r="I18" s="35" t="s">
        <v>93</v>
      </c>
      <c r="J18" s="36" t="s">
        <v>102</v>
      </c>
      <c r="K18" s="37">
        <v>-0.32369650495049629</v>
      </c>
      <c r="M18" s="38" t="s">
        <v>94</v>
      </c>
      <c r="N18" s="36" t="s">
        <v>102</v>
      </c>
      <c r="O18" s="37">
        <v>-0.23990735387203121</v>
      </c>
      <c r="Q18" s="35" t="s">
        <v>93</v>
      </c>
      <c r="R18" s="36" t="s">
        <v>102</v>
      </c>
      <c r="S18" s="37">
        <v>-0.38450252475247315</v>
      </c>
      <c r="U18" s="38" t="s">
        <v>94</v>
      </c>
      <c r="V18" s="36" t="s">
        <v>102</v>
      </c>
      <c r="W18" s="37">
        <v>-0.29945725818277447</v>
      </c>
      <c r="Y18" s="35" t="s">
        <v>93</v>
      </c>
      <c r="Z18" s="36" t="s">
        <v>102</v>
      </c>
      <c r="AA18" s="37">
        <v>-0.46814737623763025</v>
      </c>
      <c r="AC18" s="38" t="s">
        <v>94</v>
      </c>
      <c r="AD18" s="36" t="s">
        <v>102</v>
      </c>
      <c r="AE18" s="37">
        <v>-0.41736464559330527</v>
      </c>
      <c r="AG18" s="35" t="s">
        <v>93</v>
      </c>
      <c r="AH18" s="36" t="s">
        <v>102</v>
      </c>
      <c r="AI18" s="37">
        <v>-0.39693546534653978</v>
      </c>
      <c r="AK18" s="38" t="s">
        <v>94</v>
      </c>
      <c r="AL18" s="36" t="s">
        <v>102</v>
      </c>
      <c r="AM18" s="37">
        <v>-0.34091340500602424</v>
      </c>
      <c r="AO18" s="35" t="s">
        <v>93</v>
      </c>
      <c r="AP18" s="36" t="s">
        <v>102</v>
      </c>
      <c r="AQ18" s="37">
        <v>-1.2049421894425885</v>
      </c>
      <c r="AS18" s="38" t="s">
        <v>94</v>
      </c>
      <c r="AT18" s="36" t="s">
        <v>102</v>
      </c>
      <c r="AU18" s="37">
        <v>-1.0561698021487735</v>
      </c>
      <c r="AW18" s="35" t="s">
        <v>93</v>
      </c>
      <c r="AX18" s="36" t="s">
        <v>102</v>
      </c>
      <c r="AY18" s="37">
        <v>-0.86508284158417004</v>
      </c>
      <c r="BA18" s="38" t="s">
        <v>94</v>
      </c>
      <c r="BB18" s="36" t="s">
        <v>102</v>
      </c>
      <c r="BC18" s="37">
        <v>-0.75827805059932951</v>
      </c>
    </row>
    <row r="19" spans="1:55" x14ac:dyDescent="0.3">
      <c r="A19" s="35" t="s">
        <v>93</v>
      </c>
      <c r="B19" s="36" t="s">
        <v>103</v>
      </c>
      <c r="C19" s="37">
        <v>-2.3072506435643594</v>
      </c>
      <c r="E19" s="38" t="s">
        <v>94</v>
      </c>
      <c r="F19" s="36" t="s">
        <v>103</v>
      </c>
      <c r="G19" s="37">
        <v>-1.1297434588247632</v>
      </c>
      <c r="I19" s="35" t="s">
        <v>93</v>
      </c>
      <c r="J19" s="36" t="s">
        <v>103</v>
      </c>
      <c r="K19" s="37">
        <v>-0.59417169306930662</v>
      </c>
      <c r="M19" s="38" t="s">
        <v>94</v>
      </c>
      <c r="N19" s="36" t="s">
        <v>103</v>
      </c>
      <c r="O19" s="37">
        <v>-0.31115975612073316</v>
      </c>
      <c r="Q19" s="35" t="s">
        <v>93</v>
      </c>
      <c r="R19" s="36" t="s">
        <v>103</v>
      </c>
      <c r="S19" s="37">
        <v>-0.57991300000000123</v>
      </c>
      <c r="U19" s="38" t="s">
        <v>94</v>
      </c>
      <c r="V19" s="36" t="s">
        <v>103</v>
      </c>
      <c r="W19" s="37">
        <v>-0.317218706935116</v>
      </c>
      <c r="Y19" s="35" t="s">
        <v>93</v>
      </c>
      <c r="Z19" s="36" t="s">
        <v>103</v>
      </c>
      <c r="AA19" s="37">
        <v>-0.56641039603960408</v>
      </c>
      <c r="AC19" s="38" t="s">
        <v>94</v>
      </c>
      <c r="AD19" s="36" t="s">
        <v>103</v>
      </c>
      <c r="AE19" s="37">
        <v>-0.32170347441259811</v>
      </c>
      <c r="AG19" s="35" t="s">
        <v>93</v>
      </c>
      <c r="AH19" s="36" t="s">
        <v>103</v>
      </c>
      <c r="AI19" s="37">
        <v>-0.58308149504950624</v>
      </c>
      <c r="AK19" s="38" t="s">
        <v>94</v>
      </c>
      <c r="AL19" s="36" t="s">
        <v>103</v>
      </c>
      <c r="AM19" s="37">
        <v>-0.15011841588756761</v>
      </c>
      <c r="AO19" s="35" t="s">
        <v>93</v>
      </c>
      <c r="AP19" s="36" t="s">
        <v>103</v>
      </c>
      <c r="AQ19" s="37">
        <v>-1.7348569912340599</v>
      </c>
      <c r="AS19" s="38" t="s">
        <v>94</v>
      </c>
      <c r="AT19" s="36" t="s">
        <v>103</v>
      </c>
      <c r="AU19" s="37">
        <v>-0.81623471263425162</v>
      </c>
      <c r="AW19" s="35" t="s">
        <v>93</v>
      </c>
      <c r="AX19" s="36" t="s">
        <v>103</v>
      </c>
      <c r="AY19" s="37">
        <v>-1.1494918910891103</v>
      </c>
      <c r="BA19" s="38" t="s">
        <v>94</v>
      </c>
      <c r="BB19" s="36" t="s">
        <v>103</v>
      </c>
      <c r="BC19" s="37">
        <v>-0.47182189030016575</v>
      </c>
    </row>
    <row r="20" spans="1:55" x14ac:dyDescent="0.3">
      <c r="A20" s="35" t="s">
        <v>93</v>
      </c>
      <c r="B20" s="36" t="s">
        <v>104</v>
      </c>
      <c r="C20" s="37">
        <v>-0.58999310891088497</v>
      </c>
      <c r="E20" s="38" t="s">
        <v>94</v>
      </c>
      <c r="F20" s="36" t="s">
        <v>104</v>
      </c>
      <c r="G20" s="37">
        <v>6.1900514851484227E-2</v>
      </c>
      <c r="I20" s="35" t="s">
        <v>93</v>
      </c>
      <c r="J20" s="36" t="s">
        <v>104</v>
      </c>
      <c r="K20" s="37">
        <v>-0.15830426732673075</v>
      </c>
      <c r="M20" s="38" t="s">
        <v>94</v>
      </c>
      <c r="N20" s="36" t="s">
        <v>104</v>
      </c>
      <c r="O20" s="37">
        <v>1.773108910891229E-3</v>
      </c>
      <c r="Q20" s="35" t="s">
        <v>93</v>
      </c>
      <c r="R20" s="36" t="s">
        <v>104</v>
      </c>
      <c r="S20" s="37">
        <v>-0.1467480693069293</v>
      </c>
      <c r="U20" s="38" t="s">
        <v>94</v>
      </c>
      <c r="V20" s="36" t="s">
        <v>104</v>
      </c>
      <c r="W20" s="37">
        <v>1.1488930693068968E-2</v>
      </c>
      <c r="Y20" s="35" t="s">
        <v>93</v>
      </c>
      <c r="Z20" s="36" t="s">
        <v>104</v>
      </c>
      <c r="AA20" s="37">
        <v>-0.16271147524752483</v>
      </c>
      <c r="AC20" s="38" t="s">
        <v>94</v>
      </c>
      <c r="AD20" s="36" t="s">
        <v>104</v>
      </c>
      <c r="AE20" s="37">
        <v>-4.0320683168316905E-2</v>
      </c>
      <c r="AG20" s="35" t="s">
        <v>93</v>
      </c>
      <c r="AH20" s="36" t="s">
        <v>104</v>
      </c>
      <c r="AI20" s="37">
        <v>-0.16657584158415806</v>
      </c>
      <c r="AK20" s="38" t="s">
        <v>94</v>
      </c>
      <c r="AL20" s="36" t="s">
        <v>104</v>
      </c>
      <c r="AM20" s="37">
        <v>-4.8328079207920357E-2</v>
      </c>
      <c r="AO20" s="35" t="s">
        <v>93</v>
      </c>
      <c r="AP20" s="36" t="s">
        <v>104</v>
      </c>
      <c r="AQ20" s="37">
        <v>-0.49751158028012082</v>
      </c>
      <c r="AS20" s="38" t="s">
        <v>94</v>
      </c>
      <c r="AT20" s="36" t="s">
        <v>104</v>
      </c>
      <c r="AU20" s="37">
        <v>-0.13656404792239357</v>
      </c>
      <c r="AW20" s="35" t="s">
        <v>93</v>
      </c>
      <c r="AX20" s="36" t="s">
        <v>104</v>
      </c>
      <c r="AY20" s="37">
        <v>-0.32928731683168289</v>
      </c>
      <c r="BA20" s="38" t="s">
        <v>94</v>
      </c>
      <c r="BB20" s="36" t="s">
        <v>104</v>
      </c>
      <c r="BC20" s="37">
        <v>-8.8648762376237256E-2</v>
      </c>
    </row>
    <row r="21" spans="1:55" x14ac:dyDescent="0.3">
      <c r="A21" s="35" t="s">
        <v>93</v>
      </c>
      <c r="B21" s="36" t="s">
        <v>105</v>
      </c>
      <c r="C21" s="37">
        <v>-1.7251116732673295</v>
      </c>
      <c r="E21" s="38" t="s">
        <v>94</v>
      </c>
      <c r="F21" s="36" t="s">
        <v>105</v>
      </c>
      <c r="G21" s="37">
        <v>-1.432387940594062</v>
      </c>
      <c r="I21" s="35" t="s">
        <v>93</v>
      </c>
      <c r="J21" s="36" t="s">
        <v>105</v>
      </c>
      <c r="K21" s="37">
        <v>-0.60482435643564414</v>
      </c>
      <c r="M21" s="38" t="s">
        <v>94</v>
      </c>
      <c r="N21" s="36" t="s">
        <v>105</v>
      </c>
      <c r="O21" s="37">
        <v>-0.53292935643564399</v>
      </c>
      <c r="Q21" s="35" t="s">
        <v>93</v>
      </c>
      <c r="R21" s="36" t="s">
        <v>105</v>
      </c>
      <c r="S21" s="37">
        <v>-0.49080028712871315</v>
      </c>
      <c r="U21" s="38" t="s">
        <v>94</v>
      </c>
      <c r="V21" s="36" t="s">
        <v>105</v>
      </c>
      <c r="W21" s="37">
        <v>-0.41011977227722801</v>
      </c>
      <c r="Y21" s="35" t="s">
        <v>93</v>
      </c>
      <c r="Z21" s="36" t="s">
        <v>105</v>
      </c>
      <c r="AA21" s="37">
        <v>-0.40598049504950462</v>
      </c>
      <c r="AC21" s="38" t="s">
        <v>94</v>
      </c>
      <c r="AD21" s="36" t="s">
        <v>105</v>
      </c>
      <c r="AE21" s="37">
        <v>-0.32712509900990072</v>
      </c>
      <c r="AG21" s="35" t="s">
        <v>93</v>
      </c>
      <c r="AH21" s="36" t="s">
        <v>105</v>
      </c>
      <c r="AI21" s="37">
        <v>-0.26088584158415806</v>
      </c>
      <c r="AK21" s="38" t="s">
        <v>94</v>
      </c>
      <c r="AL21" s="36" t="s">
        <v>105</v>
      </c>
      <c r="AM21" s="37">
        <v>-0.16758276237623718</v>
      </c>
      <c r="AO21" s="35" t="s">
        <v>93</v>
      </c>
      <c r="AP21" s="36" t="s">
        <v>105</v>
      </c>
      <c r="AQ21" s="37">
        <v>-1.1627713258661192</v>
      </c>
      <c r="AS21" s="38" t="s">
        <v>94</v>
      </c>
      <c r="AT21" s="36" t="s">
        <v>105</v>
      </c>
      <c r="AU21" s="37">
        <v>-0.95452374924189798</v>
      </c>
      <c r="AW21" s="35" t="s">
        <v>93</v>
      </c>
      <c r="AX21" s="36" t="s">
        <v>105</v>
      </c>
      <c r="AY21" s="37">
        <v>-0.66686633663366268</v>
      </c>
      <c r="BA21" s="38" t="s">
        <v>94</v>
      </c>
      <c r="BB21" s="36" t="s">
        <v>105</v>
      </c>
      <c r="BC21" s="37">
        <v>-0.49470786138613787</v>
      </c>
    </row>
    <row r="22" spans="1:55" x14ac:dyDescent="0.3">
      <c r="A22" s="35" t="s">
        <v>93</v>
      </c>
      <c r="B22" s="36" t="s">
        <v>106</v>
      </c>
      <c r="C22" s="37">
        <v>-1.8621459108910947</v>
      </c>
      <c r="E22" s="38" t="s">
        <v>94</v>
      </c>
      <c r="F22" s="36" t="s">
        <v>106</v>
      </c>
      <c r="G22" s="37">
        <v>-1.5041909277254395</v>
      </c>
      <c r="I22" s="35" t="s">
        <v>93</v>
      </c>
      <c r="J22" s="36" t="s">
        <v>106</v>
      </c>
      <c r="K22" s="37">
        <v>-0.76154180198020049</v>
      </c>
      <c r="M22" s="38" t="s">
        <v>94</v>
      </c>
      <c r="N22" s="36" t="s">
        <v>106</v>
      </c>
      <c r="O22" s="37">
        <v>-0.68089668790588997</v>
      </c>
      <c r="Q22" s="35" t="s">
        <v>93</v>
      </c>
      <c r="R22" s="36" t="s">
        <v>106</v>
      </c>
      <c r="S22" s="37">
        <v>-0.54222082178218001</v>
      </c>
      <c r="U22" s="38" t="s">
        <v>94</v>
      </c>
      <c r="V22" s="36" t="s">
        <v>106</v>
      </c>
      <c r="W22" s="37">
        <v>-0.44473697391674838</v>
      </c>
      <c r="Y22" s="35" t="s">
        <v>93</v>
      </c>
      <c r="Z22" s="36" t="s">
        <v>106</v>
      </c>
      <c r="AA22" s="37">
        <v>-0.29277595049505001</v>
      </c>
      <c r="AC22" s="38" t="s">
        <v>94</v>
      </c>
      <c r="AD22" s="36" t="s">
        <v>106</v>
      </c>
      <c r="AE22" s="37">
        <v>-0.20481211107109787</v>
      </c>
      <c r="AG22" s="35" t="s">
        <v>93</v>
      </c>
      <c r="AH22" s="36" t="s">
        <v>106</v>
      </c>
      <c r="AI22" s="37">
        <v>-0.17335809900990196</v>
      </c>
      <c r="AK22" s="38" t="s">
        <v>94</v>
      </c>
      <c r="AL22" s="36" t="s">
        <v>106</v>
      </c>
      <c r="AM22" s="37">
        <v>-7.4098925250480174E-2</v>
      </c>
      <c r="AO22" s="35" t="s">
        <v>93</v>
      </c>
      <c r="AP22" s="36" t="s">
        <v>106</v>
      </c>
      <c r="AQ22" s="37">
        <v>-0.8593789879585032</v>
      </c>
      <c r="AS22" s="38" t="s">
        <v>94</v>
      </c>
      <c r="AT22" s="36" t="s">
        <v>106</v>
      </c>
      <c r="AU22" s="37">
        <v>-0.56009830319623</v>
      </c>
      <c r="AW22" s="35" t="s">
        <v>93</v>
      </c>
      <c r="AX22" s="36" t="s">
        <v>106</v>
      </c>
      <c r="AY22" s="37">
        <v>-0.46613404950495196</v>
      </c>
      <c r="BA22" s="38" t="s">
        <v>94</v>
      </c>
      <c r="BB22" s="36" t="s">
        <v>106</v>
      </c>
      <c r="BC22" s="37">
        <v>-0.27891103632157804</v>
      </c>
    </row>
    <row r="23" spans="1:55" x14ac:dyDescent="0.3">
      <c r="A23" s="35" t="s">
        <v>93</v>
      </c>
      <c r="B23" s="36" t="s">
        <v>107</v>
      </c>
      <c r="C23" s="37">
        <v>0</v>
      </c>
      <c r="E23" s="38" t="s">
        <v>94</v>
      </c>
      <c r="F23" s="36" t="s">
        <v>107</v>
      </c>
      <c r="G23" s="37">
        <v>4.6943346534653457E-2</v>
      </c>
      <c r="I23" s="35" t="s">
        <v>93</v>
      </c>
      <c r="J23" s="36" t="s">
        <v>107</v>
      </c>
      <c r="K23" s="37">
        <v>0</v>
      </c>
      <c r="M23" s="38" t="s">
        <v>94</v>
      </c>
      <c r="N23" s="36" t="s">
        <v>107</v>
      </c>
      <c r="O23" s="37">
        <v>1.1903702970297048E-2</v>
      </c>
      <c r="Q23" s="35" t="s">
        <v>93</v>
      </c>
      <c r="R23" s="36" t="s">
        <v>107</v>
      </c>
      <c r="S23" s="37">
        <v>0</v>
      </c>
      <c r="U23" s="38" t="s">
        <v>94</v>
      </c>
      <c r="V23" s="36" t="s">
        <v>107</v>
      </c>
      <c r="W23" s="37">
        <v>1.1541415841584156E-2</v>
      </c>
      <c r="Y23" s="35" t="s">
        <v>93</v>
      </c>
      <c r="Z23" s="36" t="s">
        <v>107</v>
      </c>
      <c r="AA23" s="37">
        <v>0</v>
      </c>
      <c r="AC23" s="38" t="s">
        <v>94</v>
      </c>
      <c r="AD23" s="36" t="s">
        <v>107</v>
      </c>
      <c r="AE23" s="37">
        <v>1.0754653465346544E-2</v>
      </c>
      <c r="AG23" s="35" t="s">
        <v>93</v>
      </c>
      <c r="AH23" s="36" t="s">
        <v>107</v>
      </c>
      <c r="AI23" s="37">
        <v>0</v>
      </c>
      <c r="AK23" s="38" t="s">
        <v>94</v>
      </c>
      <c r="AL23" s="36" t="s">
        <v>107</v>
      </c>
      <c r="AM23" s="37">
        <v>1.1187049504950513E-2</v>
      </c>
      <c r="AO23" s="35" t="s">
        <v>93</v>
      </c>
      <c r="AP23" s="36" t="s">
        <v>107</v>
      </c>
      <c r="AQ23" s="37">
        <v>0</v>
      </c>
      <c r="AS23" s="38" t="s">
        <v>94</v>
      </c>
      <c r="AT23" s="36" t="s">
        <v>107</v>
      </c>
      <c r="AU23" s="37">
        <v>3.3167790656667154E-2</v>
      </c>
      <c r="AW23" s="35" t="s">
        <v>93</v>
      </c>
      <c r="AX23" s="36" t="s">
        <v>107</v>
      </c>
      <c r="AY23" s="37">
        <v>0</v>
      </c>
      <c r="BA23" s="38" t="s">
        <v>94</v>
      </c>
      <c r="BB23" s="36" t="s">
        <v>107</v>
      </c>
      <c r="BC23" s="37">
        <v>2.1941702970297058E-2</v>
      </c>
    </row>
    <row r="24" spans="1:55" x14ac:dyDescent="0.3">
      <c r="A24" s="35" t="s">
        <v>93</v>
      </c>
      <c r="B24" s="36" t="s">
        <v>108</v>
      </c>
      <c r="C24" s="37">
        <v>0</v>
      </c>
      <c r="E24" s="38" t="s">
        <v>94</v>
      </c>
      <c r="F24" s="36" t="s">
        <v>108</v>
      </c>
      <c r="G24" s="37">
        <v>8.2988732673266521E-2</v>
      </c>
      <c r="I24" s="35" t="s">
        <v>93</v>
      </c>
      <c r="J24" s="36" t="s">
        <v>108</v>
      </c>
      <c r="K24" s="37">
        <v>0</v>
      </c>
      <c r="M24" s="38" t="s">
        <v>94</v>
      </c>
      <c r="N24" s="36" t="s">
        <v>108</v>
      </c>
      <c r="O24" s="37">
        <v>1.9987485148514665E-2</v>
      </c>
      <c r="Q24" s="35" t="s">
        <v>93</v>
      </c>
      <c r="R24" s="36" t="s">
        <v>108</v>
      </c>
      <c r="S24" s="37">
        <v>0</v>
      </c>
      <c r="U24" s="38" t="s">
        <v>94</v>
      </c>
      <c r="V24" s="36" t="s">
        <v>108</v>
      </c>
      <c r="W24" s="37">
        <v>1.9183663366336409E-2</v>
      </c>
      <c r="Y24" s="35" t="s">
        <v>93</v>
      </c>
      <c r="Z24" s="36" t="s">
        <v>108</v>
      </c>
      <c r="AA24" s="37">
        <v>-1.6510712871287164E-2</v>
      </c>
      <c r="AC24" s="38" t="s">
        <v>94</v>
      </c>
      <c r="AD24" s="36" t="s">
        <v>108</v>
      </c>
      <c r="AE24" s="37">
        <v>6.2744752475247202E-3</v>
      </c>
      <c r="AG24" s="35" t="s">
        <v>93</v>
      </c>
      <c r="AH24" s="36" t="s">
        <v>108</v>
      </c>
      <c r="AI24" s="37">
        <v>-1.117794059405941E-2</v>
      </c>
      <c r="AK24" s="38" t="s">
        <v>94</v>
      </c>
      <c r="AL24" s="36" t="s">
        <v>108</v>
      </c>
      <c r="AM24" s="37">
        <v>1.0574534653465289E-2</v>
      </c>
      <c r="AO24" s="35" t="s">
        <v>93</v>
      </c>
      <c r="AP24" s="36" t="s">
        <v>108</v>
      </c>
      <c r="AQ24" s="37">
        <v>-2.7688653465346574E-2</v>
      </c>
      <c r="AS24" s="38" t="s">
        <v>94</v>
      </c>
      <c r="AT24" s="36" t="s">
        <v>108</v>
      </c>
      <c r="AU24" s="37">
        <v>3.1762812247796202E-2</v>
      </c>
      <c r="AW24" s="35" t="s">
        <v>93</v>
      </c>
      <c r="AX24" s="36" t="s">
        <v>108</v>
      </c>
      <c r="AY24" s="37">
        <v>-2.7688653465346574E-2</v>
      </c>
      <c r="BA24" s="38" t="s">
        <v>94</v>
      </c>
      <c r="BB24" s="36" t="s">
        <v>108</v>
      </c>
      <c r="BC24" s="37">
        <v>1.684900990099001E-2</v>
      </c>
    </row>
    <row r="25" spans="1:55" x14ac:dyDescent="0.3">
      <c r="A25" s="35" t="s">
        <v>93</v>
      </c>
      <c r="B25" s="36" t="s">
        <v>109</v>
      </c>
      <c r="C25" s="37">
        <v>-3.7025138613861697E-2</v>
      </c>
      <c r="E25" s="38" t="s">
        <v>94</v>
      </c>
      <c r="F25" s="36" t="s">
        <v>109</v>
      </c>
      <c r="G25" s="37">
        <v>6.9129118811882204E-2</v>
      </c>
      <c r="I25" s="35" t="s">
        <v>93</v>
      </c>
      <c r="J25" s="36" t="s">
        <v>109</v>
      </c>
      <c r="K25" s="37">
        <v>-8.9626435643564983E-3</v>
      </c>
      <c r="M25" s="38" t="s">
        <v>94</v>
      </c>
      <c r="N25" s="36" t="s">
        <v>109</v>
      </c>
      <c r="O25" s="37">
        <v>1.6413633663366588E-2</v>
      </c>
      <c r="Q25" s="35" t="s">
        <v>93</v>
      </c>
      <c r="R25" s="36" t="s">
        <v>109</v>
      </c>
      <c r="S25" s="37">
        <v>-9.2879405940594628E-3</v>
      </c>
      <c r="U25" s="38" t="s">
        <v>94</v>
      </c>
      <c r="V25" s="36" t="s">
        <v>109</v>
      </c>
      <c r="W25" s="37">
        <v>1.8628425742574627E-2</v>
      </c>
      <c r="Y25" s="35" t="s">
        <v>93</v>
      </c>
      <c r="Z25" s="36" t="s">
        <v>109</v>
      </c>
      <c r="AA25" s="37">
        <v>-1.1873356435643634E-2</v>
      </c>
      <c r="AC25" s="38" t="s">
        <v>94</v>
      </c>
      <c r="AD25" s="36" t="s">
        <v>109</v>
      </c>
      <c r="AE25" s="37">
        <v>3.8455247524751346E-3</v>
      </c>
      <c r="AG25" s="35" t="s">
        <v>93</v>
      </c>
      <c r="AH25" s="36" t="s">
        <v>109</v>
      </c>
      <c r="AI25" s="37">
        <v>-1.1927168316831716E-2</v>
      </c>
      <c r="AK25" s="38" t="s">
        <v>94</v>
      </c>
      <c r="AL25" s="36" t="s">
        <v>109</v>
      </c>
      <c r="AM25" s="37">
        <v>1.1821316831683125E-2</v>
      </c>
      <c r="AO25" s="35" t="s">
        <v>93</v>
      </c>
      <c r="AP25" s="36" t="s">
        <v>109</v>
      </c>
      <c r="AQ25" s="37">
        <v>-2.7026257425742661E-2</v>
      </c>
      <c r="AS25" s="38" t="s">
        <v>94</v>
      </c>
      <c r="AT25" s="36" t="s">
        <v>109</v>
      </c>
      <c r="AU25" s="37">
        <v>3.497062464440813E-2</v>
      </c>
      <c r="AW25" s="35" t="s">
        <v>93</v>
      </c>
      <c r="AX25" s="36" t="s">
        <v>109</v>
      </c>
      <c r="AY25" s="37">
        <v>-2.3800524752475349E-2</v>
      </c>
      <c r="BA25" s="38" t="s">
        <v>94</v>
      </c>
      <c r="BB25" s="36" t="s">
        <v>109</v>
      </c>
      <c r="BC25" s="37">
        <v>1.5666841584158261E-2</v>
      </c>
    </row>
    <row r="26" spans="1:55" x14ac:dyDescent="0.3">
      <c r="A26" s="35" t="s">
        <v>93</v>
      </c>
      <c r="B26" s="36" t="s">
        <v>110</v>
      </c>
      <c r="C26" s="37">
        <v>0</v>
      </c>
      <c r="E26" s="38" t="s">
        <v>94</v>
      </c>
      <c r="F26" s="36" t="s">
        <v>110</v>
      </c>
      <c r="G26" s="37">
        <v>41.711853110629526</v>
      </c>
      <c r="I26" s="35" t="s">
        <v>93</v>
      </c>
      <c r="J26" s="36" t="s">
        <v>110</v>
      </c>
      <c r="K26" s="37">
        <v>0</v>
      </c>
      <c r="M26" s="38" t="s">
        <v>94</v>
      </c>
      <c r="N26" s="36" t="s">
        <v>110</v>
      </c>
      <c r="O26" s="37">
        <v>12.413977059666554</v>
      </c>
      <c r="Q26" s="35" t="s">
        <v>93</v>
      </c>
      <c r="R26" s="36" t="s">
        <v>110</v>
      </c>
      <c r="S26" s="37">
        <v>0</v>
      </c>
      <c r="U26" s="38" t="s">
        <v>94</v>
      </c>
      <c r="V26" s="36" t="s">
        <v>110</v>
      </c>
      <c r="W26" s="37">
        <v>10.073435902981533</v>
      </c>
      <c r="Y26" s="35" t="s">
        <v>93</v>
      </c>
      <c r="Z26" s="36" t="s">
        <v>110</v>
      </c>
      <c r="AA26" s="37">
        <v>0</v>
      </c>
      <c r="AC26" s="38" t="s">
        <v>94</v>
      </c>
      <c r="AD26" s="36" t="s">
        <v>110</v>
      </c>
      <c r="AE26" s="37">
        <v>12.633384781890799</v>
      </c>
      <c r="AG26" s="35" t="s">
        <v>93</v>
      </c>
      <c r="AH26" s="36" t="s">
        <v>110</v>
      </c>
      <c r="AI26" s="37">
        <v>0</v>
      </c>
      <c r="AK26" s="38" t="s">
        <v>94</v>
      </c>
      <c r="AL26" s="36" t="s">
        <v>110</v>
      </c>
      <c r="AM26" s="37">
        <v>13.252790776552327</v>
      </c>
      <c r="AO26" s="35" t="s">
        <v>93</v>
      </c>
      <c r="AP26" s="36" t="s">
        <v>110</v>
      </c>
      <c r="AQ26" s="37">
        <v>0</v>
      </c>
      <c r="AS26" s="38" t="s">
        <v>94</v>
      </c>
      <c r="AT26" s="36" t="s">
        <v>110</v>
      </c>
      <c r="AU26" s="37">
        <v>36.103688210999962</v>
      </c>
      <c r="AW26" s="35" t="s">
        <v>93</v>
      </c>
      <c r="AX26" s="36" t="s">
        <v>110</v>
      </c>
      <c r="AY26" s="37">
        <v>0</v>
      </c>
      <c r="BA26" s="38" t="s">
        <v>94</v>
      </c>
      <c r="BB26" s="36" t="s">
        <v>110</v>
      </c>
      <c r="BC26" s="37">
        <v>25.886175558443128</v>
      </c>
    </row>
    <row r="27" spans="1:55" x14ac:dyDescent="0.3">
      <c r="A27" s="35" t="s">
        <v>93</v>
      </c>
      <c r="B27" s="36" t="s">
        <v>111</v>
      </c>
      <c r="C27" s="37">
        <v>-0.75469307920793072</v>
      </c>
      <c r="E27" s="38" t="s">
        <v>94</v>
      </c>
      <c r="F27" s="36" t="s">
        <v>111</v>
      </c>
      <c r="G27" s="37">
        <v>1.1007920791952238E-4</v>
      </c>
      <c r="I27" s="35" t="s">
        <v>93</v>
      </c>
      <c r="J27" s="36" t="s">
        <v>111</v>
      </c>
      <c r="K27" s="37">
        <v>-0.19168660396039816</v>
      </c>
      <c r="M27" s="38" t="s">
        <v>94</v>
      </c>
      <c r="N27" s="36" t="s">
        <v>111</v>
      </c>
      <c r="O27" s="37">
        <v>-3.338396039603799E-3</v>
      </c>
      <c r="Q27" s="35" t="s">
        <v>93</v>
      </c>
      <c r="R27" s="36" t="s">
        <v>111</v>
      </c>
      <c r="S27" s="37">
        <v>-0.19002336633663597</v>
      </c>
      <c r="U27" s="38" t="s">
        <v>94</v>
      </c>
      <c r="V27" s="36" t="s">
        <v>111</v>
      </c>
      <c r="W27" s="37">
        <v>6.4589900990096863E-3</v>
      </c>
      <c r="Y27" s="35" t="s">
        <v>93</v>
      </c>
      <c r="Z27" s="36" t="s">
        <v>111</v>
      </c>
      <c r="AA27" s="37">
        <v>-0.17198902970297014</v>
      </c>
      <c r="AC27" s="38" t="s">
        <v>94</v>
      </c>
      <c r="AD27" s="36" t="s">
        <v>111</v>
      </c>
      <c r="AE27" s="37">
        <v>-1.6543326732673152E-2</v>
      </c>
      <c r="AG27" s="35" t="s">
        <v>93</v>
      </c>
      <c r="AH27" s="36" t="s">
        <v>111</v>
      </c>
      <c r="AI27" s="37">
        <v>-0.18146616831683204</v>
      </c>
      <c r="AK27" s="38" t="s">
        <v>94</v>
      </c>
      <c r="AL27" s="36" t="s">
        <v>111</v>
      </c>
      <c r="AM27" s="37">
        <v>-3.9259465346534864E-2</v>
      </c>
      <c r="AO27" s="35" t="s">
        <v>93</v>
      </c>
      <c r="AP27" s="36" t="s">
        <v>111</v>
      </c>
      <c r="AQ27" s="37">
        <v>-0.53785136540536571</v>
      </c>
      <c r="AS27" s="38" t="s">
        <v>94</v>
      </c>
      <c r="AT27" s="36" t="s">
        <v>111</v>
      </c>
      <c r="AU27" s="37">
        <v>-5.9063069157754292E-2</v>
      </c>
      <c r="AW27" s="35" t="s">
        <v>93</v>
      </c>
      <c r="AX27" s="36" t="s">
        <v>111</v>
      </c>
      <c r="AY27" s="37">
        <v>-0.35345519801980219</v>
      </c>
      <c r="BA27" s="38" t="s">
        <v>94</v>
      </c>
      <c r="BB27" s="36" t="s">
        <v>111</v>
      </c>
      <c r="BC27" s="37">
        <v>-5.5802792079208019E-2</v>
      </c>
    </row>
    <row r="28" spans="1:55" x14ac:dyDescent="0.3">
      <c r="A28" s="35" t="s">
        <v>93</v>
      </c>
      <c r="B28" s="36" t="s">
        <v>112</v>
      </c>
      <c r="C28" s="37">
        <v>-1.5645512178217831</v>
      </c>
      <c r="E28" s="38" t="s">
        <v>94</v>
      </c>
      <c r="F28" s="36" t="s">
        <v>112</v>
      </c>
      <c r="G28" s="37">
        <v>-1.0648227227722775</v>
      </c>
      <c r="I28" s="35" t="s">
        <v>93</v>
      </c>
      <c r="J28" s="36" t="s">
        <v>112</v>
      </c>
      <c r="K28" s="37">
        <v>-0.36417341584158525</v>
      </c>
      <c r="M28" s="38" t="s">
        <v>94</v>
      </c>
      <c r="N28" s="36" t="s">
        <v>112</v>
      </c>
      <c r="O28" s="37">
        <v>-0.24971035643564457</v>
      </c>
      <c r="Q28" s="35" t="s">
        <v>93</v>
      </c>
      <c r="R28" s="36" t="s">
        <v>112</v>
      </c>
      <c r="S28" s="37">
        <v>-0.38936085148514898</v>
      </c>
      <c r="U28" s="38" t="s">
        <v>94</v>
      </c>
      <c r="V28" s="36" t="s">
        <v>112</v>
      </c>
      <c r="W28" s="37">
        <v>-0.26229654455445567</v>
      </c>
      <c r="Y28" s="35" t="s">
        <v>93</v>
      </c>
      <c r="Z28" s="36" t="s">
        <v>112</v>
      </c>
      <c r="AA28" s="37">
        <v>-0.4091232871287156</v>
      </c>
      <c r="AC28" s="38" t="s">
        <v>94</v>
      </c>
      <c r="AD28" s="36" t="s">
        <v>112</v>
      </c>
      <c r="AE28" s="37">
        <v>-0.27089916831683408</v>
      </c>
      <c r="AG28" s="35" t="s">
        <v>93</v>
      </c>
      <c r="AH28" s="36" t="s">
        <v>112</v>
      </c>
      <c r="AI28" s="37">
        <v>-0.42545651485148595</v>
      </c>
      <c r="AK28" s="38" t="s">
        <v>94</v>
      </c>
      <c r="AL28" s="36" t="s">
        <v>112</v>
      </c>
      <c r="AM28" s="37">
        <v>-0.28091524752475339</v>
      </c>
      <c r="AO28" s="35" t="s">
        <v>93</v>
      </c>
      <c r="AP28" s="36" t="s">
        <v>112</v>
      </c>
      <c r="AQ28" s="37">
        <v>-1.1996148647117466</v>
      </c>
      <c r="AS28" s="38" t="s">
        <v>94</v>
      </c>
      <c r="AT28" s="36" t="s">
        <v>112</v>
      </c>
      <c r="AU28" s="37">
        <v>-0.79819524407037679</v>
      </c>
      <c r="AW28" s="35" t="s">
        <v>93</v>
      </c>
      <c r="AX28" s="36" t="s">
        <v>112</v>
      </c>
      <c r="AY28" s="37">
        <v>-0.83457980198020154</v>
      </c>
      <c r="BA28" s="38" t="s">
        <v>94</v>
      </c>
      <c r="BB28" s="36" t="s">
        <v>112</v>
      </c>
      <c r="BC28" s="37">
        <v>-0.55181441584158741</v>
      </c>
    </row>
    <row r="29" spans="1:55" x14ac:dyDescent="0.3">
      <c r="A29" s="35" t="s">
        <v>93</v>
      </c>
      <c r="B29" s="36" t="s">
        <v>113</v>
      </c>
      <c r="C29" s="37">
        <v>-3.9511574257425797E-2</v>
      </c>
      <c r="E29" s="38" t="s">
        <v>94</v>
      </c>
      <c r="F29" s="36" t="s">
        <v>113</v>
      </c>
      <c r="G29" s="37">
        <v>9.815707920792123E-2</v>
      </c>
      <c r="I29" s="35" t="s">
        <v>93</v>
      </c>
      <c r="J29" s="36" t="s">
        <v>113</v>
      </c>
      <c r="K29" s="37">
        <v>-1.2985108910891163E-2</v>
      </c>
      <c r="M29" s="38" t="s">
        <v>94</v>
      </c>
      <c r="N29" s="36" t="s">
        <v>113</v>
      </c>
      <c r="O29" s="37">
        <v>3.5514128712871559E-2</v>
      </c>
      <c r="Q29" s="35" t="s">
        <v>93</v>
      </c>
      <c r="R29" s="36" t="s">
        <v>113</v>
      </c>
      <c r="S29" s="37">
        <v>-2.1528871287128701E-2</v>
      </c>
      <c r="U29" s="38" t="s">
        <v>94</v>
      </c>
      <c r="V29" s="36" t="s">
        <v>113</v>
      </c>
      <c r="W29" s="37">
        <v>2.8199772277227794E-2</v>
      </c>
      <c r="Y29" s="35" t="s">
        <v>93</v>
      </c>
      <c r="Z29" s="36" t="s">
        <v>113</v>
      </c>
      <c r="AA29" s="37">
        <v>-5.1389603960395949E-3</v>
      </c>
      <c r="AC29" s="38" t="s">
        <v>94</v>
      </c>
      <c r="AD29" s="36" t="s">
        <v>113</v>
      </c>
      <c r="AE29" s="37">
        <v>2.5683990099009964E-2</v>
      </c>
      <c r="AG29" s="35" t="s">
        <v>93</v>
      </c>
      <c r="AH29" s="36" t="s">
        <v>113</v>
      </c>
      <c r="AI29" s="37">
        <v>2.2426138613861613E-3</v>
      </c>
      <c r="AK29" s="38" t="s">
        <v>94</v>
      </c>
      <c r="AL29" s="36" t="s">
        <v>113</v>
      </c>
      <c r="AM29" s="37">
        <v>1.3638207920792121E-2</v>
      </c>
      <c r="AO29" s="35" t="s">
        <v>93</v>
      </c>
      <c r="AP29" s="36" t="s">
        <v>113</v>
      </c>
      <c r="AQ29" s="37">
        <v>-2.1128304624959245E-2</v>
      </c>
      <c r="AS29" s="38" t="s">
        <v>94</v>
      </c>
      <c r="AT29" s="36" t="s">
        <v>113</v>
      </c>
      <c r="AU29" s="37">
        <v>5.507344972116112E-2</v>
      </c>
      <c r="AW29" s="35" t="s">
        <v>93</v>
      </c>
      <c r="AX29" s="36" t="s">
        <v>113</v>
      </c>
      <c r="AY29" s="37">
        <v>-2.8963465346534337E-3</v>
      </c>
      <c r="BA29" s="38" t="s">
        <v>94</v>
      </c>
      <c r="BB29" s="36" t="s">
        <v>113</v>
      </c>
      <c r="BC29" s="37">
        <v>3.9322198019802086E-2</v>
      </c>
    </row>
    <row r="30" spans="1:55" x14ac:dyDescent="0.3">
      <c r="A30" s="35" t="s">
        <v>93</v>
      </c>
      <c r="B30" s="36" t="s">
        <v>114</v>
      </c>
      <c r="C30" s="37">
        <v>-0.34053205940594033</v>
      </c>
      <c r="E30" s="38" t="s">
        <v>94</v>
      </c>
      <c r="F30" s="36" t="s">
        <v>114</v>
      </c>
      <c r="G30" s="37">
        <v>-0.24637368316831645</v>
      </c>
      <c r="I30" s="35" t="s">
        <v>93</v>
      </c>
      <c r="J30" s="36" t="s">
        <v>114</v>
      </c>
      <c r="K30" s="37">
        <v>-0.27942078217821731</v>
      </c>
      <c r="M30" s="38" t="s">
        <v>94</v>
      </c>
      <c r="N30" s="36" t="s">
        <v>114</v>
      </c>
      <c r="O30" s="37">
        <v>-0.25271896039603903</v>
      </c>
      <c r="Q30" s="35" t="s">
        <v>93</v>
      </c>
      <c r="R30" s="36" t="s">
        <v>114</v>
      </c>
      <c r="S30" s="37">
        <v>-1.6375554455445564E-2</v>
      </c>
      <c r="U30" s="38" t="s">
        <v>94</v>
      </c>
      <c r="V30" s="36" t="s">
        <v>114</v>
      </c>
      <c r="W30" s="37">
        <v>6.5253762376237916E-3</v>
      </c>
      <c r="Y30" s="35" t="s">
        <v>93</v>
      </c>
      <c r="Z30" s="36" t="s">
        <v>114</v>
      </c>
      <c r="AA30" s="37">
        <v>0</v>
      </c>
      <c r="AC30" s="38" t="s">
        <v>94</v>
      </c>
      <c r="AD30" s="36" t="s">
        <v>114</v>
      </c>
      <c r="AE30" s="37">
        <v>0</v>
      </c>
      <c r="AG30" s="35" t="s">
        <v>93</v>
      </c>
      <c r="AH30" s="36" t="s">
        <v>114</v>
      </c>
      <c r="AI30" s="37">
        <v>0</v>
      </c>
      <c r="AK30" s="38" t="s">
        <v>94</v>
      </c>
      <c r="AL30" s="36" t="s">
        <v>114</v>
      </c>
      <c r="AM30" s="37">
        <v>0</v>
      </c>
      <c r="AO30" s="35" t="s">
        <v>93</v>
      </c>
      <c r="AP30" s="36" t="s">
        <v>114</v>
      </c>
      <c r="AQ30" s="37">
        <v>0</v>
      </c>
      <c r="AS30" s="38" t="s">
        <v>94</v>
      </c>
      <c r="AT30" s="36" t="s">
        <v>114</v>
      </c>
      <c r="AU30" s="37">
        <v>8.5000000000000023E-7</v>
      </c>
      <c r="AW30" s="35" t="s">
        <v>93</v>
      </c>
      <c r="AX30" s="36" t="s">
        <v>114</v>
      </c>
      <c r="AY30" s="37">
        <v>0</v>
      </c>
      <c r="BA30" s="38" t="s">
        <v>94</v>
      </c>
      <c r="BB30" s="36" t="s">
        <v>114</v>
      </c>
      <c r="BC30" s="37">
        <v>0</v>
      </c>
    </row>
    <row r="31" spans="1:55" x14ac:dyDescent="0.3">
      <c r="A31" s="35" t="s">
        <v>93</v>
      </c>
      <c r="B31" s="36" t="s">
        <v>115</v>
      </c>
      <c r="C31" s="37">
        <v>-1.6358662871287153</v>
      </c>
      <c r="E31" s="38" t="s">
        <v>94</v>
      </c>
      <c r="F31" s="36" t="s">
        <v>115</v>
      </c>
      <c r="G31" s="37">
        <v>-1.1140659054218358</v>
      </c>
      <c r="I31" s="35" t="s">
        <v>93</v>
      </c>
      <c r="J31" s="36" t="s">
        <v>115</v>
      </c>
      <c r="K31" s="37">
        <v>-0.94140627722772474</v>
      </c>
      <c r="M31" s="38" t="s">
        <v>94</v>
      </c>
      <c r="N31" s="36" t="s">
        <v>115</v>
      </c>
      <c r="O31" s="37">
        <v>-0.71050403916577076</v>
      </c>
      <c r="Q31" s="35" t="s">
        <v>93</v>
      </c>
      <c r="R31" s="36" t="s">
        <v>115</v>
      </c>
      <c r="S31" s="37">
        <v>-0.312358544554455</v>
      </c>
      <c r="U31" s="38" t="s">
        <v>94</v>
      </c>
      <c r="V31" s="36" t="s">
        <v>115</v>
      </c>
      <c r="W31" s="37">
        <v>-0.22720849288358047</v>
      </c>
      <c r="Y31" s="35" t="s">
        <v>93</v>
      </c>
      <c r="Z31" s="36" t="s">
        <v>115</v>
      </c>
      <c r="AA31" s="37">
        <v>-0.11482515841584262</v>
      </c>
      <c r="AC31" s="38" t="s">
        <v>94</v>
      </c>
      <c r="AD31" s="36" t="s">
        <v>115</v>
      </c>
      <c r="AE31" s="37">
        <v>-7.4271346011379963E-3</v>
      </c>
      <c r="AG31" s="35" t="s">
        <v>93</v>
      </c>
      <c r="AH31" s="36" t="s">
        <v>115</v>
      </c>
      <c r="AI31" s="37">
        <v>-0.19315312871287135</v>
      </c>
      <c r="AK31" s="38" t="s">
        <v>94</v>
      </c>
      <c r="AL31" s="36" t="s">
        <v>115</v>
      </c>
      <c r="AM31" s="37">
        <v>-1.6311630534349218E-2</v>
      </c>
      <c r="AO31" s="35" t="s">
        <v>93</v>
      </c>
      <c r="AP31" s="36" t="s">
        <v>115</v>
      </c>
      <c r="AQ31" s="37">
        <v>-0.5609306035834476</v>
      </c>
      <c r="AS31" s="38" t="s">
        <v>94</v>
      </c>
      <c r="AT31" s="36" t="s">
        <v>115</v>
      </c>
      <c r="AU31" s="37">
        <v>-0.17440220571794046</v>
      </c>
      <c r="AW31" s="35" t="s">
        <v>93</v>
      </c>
      <c r="AX31" s="36" t="s">
        <v>115</v>
      </c>
      <c r="AY31" s="37">
        <v>-0.307978287128714</v>
      </c>
      <c r="BA31" s="38" t="s">
        <v>94</v>
      </c>
      <c r="BB31" s="36" t="s">
        <v>115</v>
      </c>
      <c r="BC31" s="37">
        <v>-2.3738765135487214E-2</v>
      </c>
    </row>
    <row r="32" spans="1:55" x14ac:dyDescent="0.3">
      <c r="A32" s="35" t="s">
        <v>93</v>
      </c>
      <c r="B32" s="36" t="s">
        <v>116</v>
      </c>
      <c r="C32" s="37">
        <v>-2.1506103564356422</v>
      </c>
      <c r="E32" s="38" t="s">
        <v>94</v>
      </c>
      <c r="F32" s="36" t="s">
        <v>116</v>
      </c>
      <c r="G32" s="37">
        <v>-1.0303641103143539</v>
      </c>
      <c r="I32" s="35" t="s">
        <v>93</v>
      </c>
      <c r="J32" s="36" t="s">
        <v>116</v>
      </c>
      <c r="K32" s="37">
        <v>-0.58103734653465189</v>
      </c>
      <c r="M32" s="38" t="s">
        <v>94</v>
      </c>
      <c r="N32" s="36" t="s">
        <v>116</v>
      </c>
      <c r="O32" s="37">
        <v>-0.29319231661757172</v>
      </c>
      <c r="Q32" s="35" t="s">
        <v>93</v>
      </c>
      <c r="R32" s="36" t="s">
        <v>116</v>
      </c>
      <c r="S32" s="37">
        <v>-0.54229875247524761</v>
      </c>
      <c r="U32" s="38" t="s">
        <v>94</v>
      </c>
      <c r="V32" s="36" t="s">
        <v>116</v>
      </c>
      <c r="W32" s="37">
        <v>-0.25457046226485103</v>
      </c>
      <c r="Y32" s="35" t="s">
        <v>93</v>
      </c>
      <c r="Z32" s="36" t="s">
        <v>116</v>
      </c>
      <c r="AA32" s="37">
        <v>-0.35378853465346616</v>
      </c>
      <c r="AC32" s="38" t="s">
        <v>94</v>
      </c>
      <c r="AD32" s="36" t="s">
        <v>116</v>
      </c>
      <c r="AE32" s="37">
        <v>-0.14462579293472277</v>
      </c>
      <c r="AG32" s="35" t="s">
        <v>93</v>
      </c>
      <c r="AH32" s="36" t="s">
        <v>116</v>
      </c>
      <c r="AI32" s="37">
        <v>-0.4898696039603947</v>
      </c>
      <c r="AK32" s="38" t="s">
        <v>94</v>
      </c>
      <c r="AL32" s="36" t="s">
        <v>116</v>
      </c>
      <c r="AM32" s="37">
        <v>-0.16873396429476656</v>
      </c>
      <c r="AO32" s="35" t="s">
        <v>93</v>
      </c>
      <c r="AP32" s="36" t="s">
        <v>116</v>
      </c>
      <c r="AQ32" s="37">
        <v>-1.2329061606343348</v>
      </c>
      <c r="AS32" s="38" t="s">
        <v>94</v>
      </c>
      <c r="AT32" s="36" t="s">
        <v>116</v>
      </c>
      <c r="AU32" s="37">
        <v>-0.43033413594077335</v>
      </c>
      <c r="AW32" s="35" t="s">
        <v>93</v>
      </c>
      <c r="AX32" s="36" t="s">
        <v>116</v>
      </c>
      <c r="AY32" s="37">
        <v>-0.84365813861386085</v>
      </c>
      <c r="BA32" s="38" t="s">
        <v>94</v>
      </c>
      <c r="BB32" s="36" t="s">
        <v>116</v>
      </c>
      <c r="BC32" s="37">
        <v>-0.31335975722948933</v>
      </c>
    </row>
    <row r="33" spans="1:55" x14ac:dyDescent="0.3">
      <c r="A33" s="35" t="s">
        <v>93</v>
      </c>
      <c r="B33" s="36" t="s">
        <v>117</v>
      </c>
      <c r="C33" s="37">
        <v>-0.84385115841584224</v>
      </c>
      <c r="E33" s="38" t="s">
        <v>94</v>
      </c>
      <c r="F33" s="36" t="s">
        <v>117</v>
      </c>
      <c r="G33" s="37">
        <v>-0.36895907541066619</v>
      </c>
      <c r="I33" s="35" t="s">
        <v>93</v>
      </c>
      <c r="J33" s="36" t="s">
        <v>117</v>
      </c>
      <c r="K33" s="37">
        <v>-0.20710884158415849</v>
      </c>
      <c r="M33" s="38" t="s">
        <v>94</v>
      </c>
      <c r="N33" s="36" t="s">
        <v>117</v>
      </c>
      <c r="O33" s="37">
        <v>-9.0734699791854334E-2</v>
      </c>
      <c r="Q33" s="35" t="s">
        <v>93</v>
      </c>
      <c r="R33" s="36" t="s">
        <v>117</v>
      </c>
      <c r="S33" s="37">
        <v>-0.20855366336633729</v>
      </c>
      <c r="U33" s="38" t="s">
        <v>94</v>
      </c>
      <c r="V33" s="36" t="s">
        <v>117</v>
      </c>
      <c r="W33" s="37">
        <v>-8.7046258522727599E-2</v>
      </c>
      <c r="Y33" s="35" t="s">
        <v>93</v>
      </c>
      <c r="Z33" s="36" t="s">
        <v>117</v>
      </c>
      <c r="AA33" s="37">
        <v>-0.19048676237623724</v>
      </c>
      <c r="AC33" s="38" t="s">
        <v>94</v>
      </c>
      <c r="AD33" s="36" t="s">
        <v>117</v>
      </c>
      <c r="AE33" s="37">
        <v>-6.8364565918698744E-2</v>
      </c>
      <c r="AG33" s="35" t="s">
        <v>93</v>
      </c>
      <c r="AH33" s="36" t="s">
        <v>117</v>
      </c>
      <c r="AI33" s="37">
        <v>-0.18304522772277218</v>
      </c>
      <c r="AK33" s="38" t="s">
        <v>94</v>
      </c>
      <c r="AL33" s="36" t="s">
        <v>117</v>
      </c>
      <c r="AM33" s="37">
        <v>-6.0902415822124113E-2</v>
      </c>
      <c r="AO33" s="35" t="s">
        <v>93</v>
      </c>
      <c r="AP33" s="36" t="s">
        <v>117</v>
      </c>
      <c r="AQ33" s="37">
        <v>-0.55746744437784912</v>
      </c>
      <c r="AS33" s="38" t="s">
        <v>94</v>
      </c>
      <c r="AT33" s="36" t="s">
        <v>117</v>
      </c>
      <c r="AU33" s="37">
        <v>-0.20499307254266932</v>
      </c>
      <c r="AW33" s="35" t="s">
        <v>93</v>
      </c>
      <c r="AX33" s="36" t="s">
        <v>117</v>
      </c>
      <c r="AY33" s="37">
        <v>-0.37353199009900939</v>
      </c>
      <c r="BA33" s="38" t="s">
        <v>94</v>
      </c>
      <c r="BB33" s="36" t="s">
        <v>117</v>
      </c>
      <c r="BC33" s="37">
        <v>-0.12926698174082285</v>
      </c>
    </row>
    <row r="34" spans="1:55" x14ac:dyDescent="0.3">
      <c r="A34" s="35" t="s">
        <v>93</v>
      </c>
      <c r="B34" s="36" t="s">
        <v>118</v>
      </c>
      <c r="C34" s="37">
        <v>-8.2805510495048935</v>
      </c>
      <c r="E34" s="38" t="s">
        <v>94</v>
      </c>
      <c r="F34" s="36" t="s">
        <v>118</v>
      </c>
      <c r="G34" s="37">
        <v>-1.3291029251860769</v>
      </c>
      <c r="I34" s="35" t="s">
        <v>93</v>
      </c>
      <c r="J34" s="36" t="s">
        <v>118</v>
      </c>
      <c r="K34" s="37">
        <v>-1.3157072772277116</v>
      </c>
      <c r="M34" s="38" t="s">
        <v>94</v>
      </c>
      <c r="N34" s="36" t="s">
        <v>118</v>
      </c>
      <c r="O34" s="37">
        <v>0.20112711930185789</v>
      </c>
      <c r="Q34" s="35" t="s">
        <v>93</v>
      </c>
      <c r="R34" s="36" t="s">
        <v>118</v>
      </c>
      <c r="S34" s="37">
        <v>-2.9785362673267128</v>
      </c>
      <c r="U34" s="38" t="s">
        <v>94</v>
      </c>
      <c r="V34" s="36" t="s">
        <v>118</v>
      </c>
      <c r="W34" s="37">
        <v>-0.90907633484986183</v>
      </c>
      <c r="Y34" s="35" t="s">
        <v>93</v>
      </c>
      <c r="Z34" s="36" t="s">
        <v>118</v>
      </c>
      <c r="AA34" s="37">
        <v>-2.2960662574257498</v>
      </c>
      <c r="AC34" s="38" t="s">
        <v>94</v>
      </c>
      <c r="AD34" s="36" t="s">
        <v>118</v>
      </c>
      <c r="AE34" s="37">
        <v>-0.58672533127608495</v>
      </c>
      <c r="AG34" s="35" t="s">
        <v>93</v>
      </c>
      <c r="AH34" s="36" t="s">
        <v>118</v>
      </c>
      <c r="AI34" s="37">
        <v>-1.5465925346534619</v>
      </c>
      <c r="AK34" s="38" t="s">
        <v>94</v>
      </c>
      <c r="AL34" s="36" t="s">
        <v>118</v>
      </c>
      <c r="AM34" s="37">
        <v>5.698892351246488E-2</v>
      </c>
      <c r="AO34" s="35" t="s">
        <v>93</v>
      </c>
      <c r="AP34" s="36" t="s">
        <v>118</v>
      </c>
      <c r="AQ34" s="37">
        <v>-6.5045347745262827</v>
      </c>
      <c r="AS34" s="38" t="s">
        <v>94</v>
      </c>
      <c r="AT34" s="36" t="s">
        <v>118</v>
      </c>
      <c r="AU34" s="37">
        <v>-1.4162752782872121</v>
      </c>
      <c r="AW34" s="35" t="s">
        <v>93</v>
      </c>
      <c r="AX34" s="36" t="s">
        <v>118</v>
      </c>
      <c r="AY34" s="37">
        <v>-3.8426587920792117</v>
      </c>
      <c r="BA34" s="38" t="s">
        <v>94</v>
      </c>
      <c r="BB34" s="36" t="s">
        <v>118</v>
      </c>
      <c r="BC34" s="37">
        <v>-0.52973640776362008</v>
      </c>
    </row>
    <row r="35" spans="1:55" x14ac:dyDescent="0.3">
      <c r="A35" s="35" t="s">
        <v>93</v>
      </c>
      <c r="B35" s="36" t="s">
        <v>119</v>
      </c>
      <c r="C35" s="37">
        <v>-0.90962359405939686</v>
      </c>
      <c r="E35" s="38" t="s">
        <v>94</v>
      </c>
      <c r="F35" s="36" t="s">
        <v>119</v>
      </c>
      <c r="G35" s="37">
        <v>-0.45722286138613438</v>
      </c>
      <c r="I35" s="35" t="s">
        <v>93</v>
      </c>
      <c r="J35" s="36" t="s">
        <v>119</v>
      </c>
      <c r="K35" s="37">
        <v>-0.24482394059405732</v>
      </c>
      <c r="M35" s="38" t="s">
        <v>94</v>
      </c>
      <c r="N35" s="36" t="s">
        <v>119</v>
      </c>
      <c r="O35" s="37">
        <v>-0.11613686138613812</v>
      </c>
      <c r="Q35" s="35" t="s">
        <v>93</v>
      </c>
      <c r="R35" s="36" t="s">
        <v>119</v>
      </c>
      <c r="S35" s="37">
        <v>-0.26609087128712705</v>
      </c>
      <c r="U35" s="38" t="s">
        <v>94</v>
      </c>
      <c r="V35" s="36" t="s">
        <v>119</v>
      </c>
      <c r="W35" s="37">
        <v>-0.15876994059405899</v>
      </c>
      <c r="Y35" s="35" t="s">
        <v>93</v>
      </c>
      <c r="Z35" s="36" t="s">
        <v>119</v>
      </c>
      <c r="AA35" s="37">
        <v>-0.203542237623763</v>
      </c>
      <c r="AC35" s="38" t="s">
        <v>94</v>
      </c>
      <c r="AD35" s="36" t="s">
        <v>119</v>
      </c>
      <c r="AE35" s="37">
        <v>-9.2996940594059899E-2</v>
      </c>
      <c r="AG35" s="35" t="s">
        <v>93</v>
      </c>
      <c r="AH35" s="36" t="s">
        <v>119</v>
      </c>
      <c r="AI35" s="37">
        <v>-0.17029706930693142</v>
      </c>
      <c r="AK35" s="38" t="s">
        <v>94</v>
      </c>
      <c r="AL35" s="36" t="s">
        <v>119</v>
      </c>
      <c r="AM35" s="37">
        <v>-5.4379643564356865E-2</v>
      </c>
      <c r="AO35" s="35" t="s">
        <v>93</v>
      </c>
      <c r="AP35" s="36" t="s">
        <v>119</v>
      </c>
      <c r="AQ35" s="37">
        <v>-0.54824857732141075</v>
      </c>
      <c r="AS35" s="38" t="s">
        <v>94</v>
      </c>
      <c r="AT35" s="36" t="s">
        <v>119</v>
      </c>
      <c r="AU35" s="37">
        <v>-0.23762395326853308</v>
      </c>
      <c r="AW35" s="35" t="s">
        <v>93</v>
      </c>
      <c r="AX35" s="36" t="s">
        <v>119</v>
      </c>
      <c r="AY35" s="37">
        <v>-0.37383930693069445</v>
      </c>
      <c r="BA35" s="38" t="s">
        <v>94</v>
      </c>
      <c r="BB35" s="36" t="s">
        <v>119</v>
      </c>
      <c r="BC35" s="37">
        <v>-0.14737658415841676</v>
      </c>
    </row>
    <row r="36" spans="1:55" x14ac:dyDescent="0.3">
      <c r="A36" s="35" t="s">
        <v>93</v>
      </c>
      <c r="B36" s="36" t="s">
        <v>120</v>
      </c>
      <c r="C36" s="37">
        <v>-2.9728959108910886</v>
      </c>
      <c r="E36" s="38" t="s">
        <v>94</v>
      </c>
      <c r="F36" s="36" t="s">
        <v>120</v>
      </c>
      <c r="G36" s="37">
        <v>-1.8269082616599919</v>
      </c>
      <c r="I36" s="35" t="s">
        <v>93</v>
      </c>
      <c r="J36" s="36" t="s">
        <v>120</v>
      </c>
      <c r="K36" s="37">
        <v>-0.93238500990099094</v>
      </c>
      <c r="M36" s="38" t="s">
        <v>94</v>
      </c>
      <c r="N36" s="36" t="s">
        <v>120</v>
      </c>
      <c r="O36" s="37">
        <v>-0.63906462389645158</v>
      </c>
      <c r="Q36" s="35" t="s">
        <v>93</v>
      </c>
      <c r="R36" s="36" t="s">
        <v>120</v>
      </c>
      <c r="S36" s="37">
        <v>-0.68953227722772326</v>
      </c>
      <c r="U36" s="38" t="s">
        <v>94</v>
      </c>
      <c r="V36" s="36" t="s">
        <v>120</v>
      </c>
      <c r="W36" s="37">
        <v>-0.39837078425742484</v>
      </c>
      <c r="Y36" s="35" t="s">
        <v>93</v>
      </c>
      <c r="Z36" s="36" t="s">
        <v>120</v>
      </c>
      <c r="AA36" s="37">
        <v>-0.64864781188118892</v>
      </c>
      <c r="AC36" s="38" t="s">
        <v>94</v>
      </c>
      <c r="AD36" s="36" t="s">
        <v>120</v>
      </c>
      <c r="AE36" s="37">
        <v>-0.35956199174808301</v>
      </c>
      <c r="AG36" s="35" t="s">
        <v>93</v>
      </c>
      <c r="AH36" s="36" t="s">
        <v>120</v>
      </c>
      <c r="AI36" s="37">
        <v>-0.67501585148514864</v>
      </c>
      <c r="AK36" s="38" t="s">
        <v>94</v>
      </c>
      <c r="AL36" s="36" t="s">
        <v>120</v>
      </c>
      <c r="AM36" s="37">
        <v>-0.38816208815479486</v>
      </c>
      <c r="AO36" s="35" t="s">
        <v>93</v>
      </c>
      <c r="AP36" s="36" t="s">
        <v>120</v>
      </c>
      <c r="AQ36" s="37">
        <v>-1.974192586544623</v>
      </c>
      <c r="AS36" s="38" t="s">
        <v>94</v>
      </c>
      <c r="AT36" s="36" t="s">
        <v>120</v>
      </c>
      <c r="AU36" s="37">
        <v>-1.0958134044836234</v>
      </c>
      <c r="AW36" s="35" t="s">
        <v>93</v>
      </c>
      <c r="AX36" s="36" t="s">
        <v>120</v>
      </c>
      <c r="AY36" s="37">
        <v>-1.3236636633663377</v>
      </c>
      <c r="BA36" s="38" t="s">
        <v>94</v>
      </c>
      <c r="BB36" s="36" t="s">
        <v>120</v>
      </c>
      <c r="BC36" s="37">
        <v>-0.74772407990287793</v>
      </c>
    </row>
    <row r="37" spans="1:55" x14ac:dyDescent="0.3">
      <c r="A37" s="35" t="s">
        <v>93</v>
      </c>
      <c r="B37" s="36" t="s">
        <v>121</v>
      </c>
      <c r="C37" s="37">
        <v>-0.50029057425742673</v>
      </c>
      <c r="E37" s="38" t="s">
        <v>94</v>
      </c>
      <c r="F37" s="36" t="s">
        <v>121</v>
      </c>
      <c r="G37" s="37">
        <v>-0.36257531683168392</v>
      </c>
      <c r="I37" s="35" t="s">
        <v>93</v>
      </c>
      <c r="J37" s="36" t="s">
        <v>121</v>
      </c>
      <c r="K37" s="37">
        <v>-0.11385326732673284</v>
      </c>
      <c r="M37" s="38" t="s">
        <v>94</v>
      </c>
      <c r="N37" s="36" t="s">
        <v>121</v>
      </c>
      <c r="O37" s="37">
        <v>-8.5293702970297119E-2</v>
      </c>
      <c r="Q37" s="35" t="s">
        <v>93</v>
      </c>
      <c r="R37" s="36" t="s">
        <v>121</v>
      </c>
      <c r="S37" s="37">
        <v>-0.22561316831683254</v>
      </c>
      <c r="U37" s="38" t="s">
        <v>94</v>
      </c>
      <c r="V37" s="36" t="s">
        <v>121</v>
      </c>
      <c r="W37" s="37">
        <v>-0.18031342574257511</v>
      </c>
      <c r="Y37" s="35" t="s">
        <v>93</v>
      </c>
      <c r="Z37" s="36" t="s">
        <v>121</v>
      </c>
      <c r="AA37" s="37">
        <v>-9.4511039603960456E-2</v>
      </c>
      <c r="AC37" s="38" t="s">
        <v>94</v>
      </c>
      <c r="AD37" s="36" t="s">
        <v>121</v>
      </c>
      <c r="AE37" s="37">
        <v>-6.2725128712871253E-2</v>
      </c>
      <c r="AG37" s="35" t="s">
        <v>93</v>
      </c>
      <c r="AH37" s="36" t="s">
        <v>121</v>
      </c>
      <c r="AI37" s="37">
        <v>-8.895300000000006E-2</v>
      </c>
      <c r="AK37" s="38" t="s">
        <v>94</v>
      </c>
      <c r="AL37" s="36" t="s">
        <v>121</v>
      </c>
      <c r="AM37" s="37">
        <v>-5.0376514851485157E-2</v>
      </c>
      <c r="AO37" s="35" t="s">
        <v>93</v>
      </c>
      <c r="AP37" s="36" t="s">
        <v>121</v>
      </c>
      <c r="AQ37" s="37">
        <v>-0.39405498183409737</v>
      </c>
      <c r="AS37" s="38" t="s">
        <v>94</v>
      </c>
      <c r="AT37" s="36" t="s">
        <v>121</v>
      </c>
      <c r="AU37" s="37">
        <v>-0.27695206756821922</v>
      </c>
      <c r="AW37" s="35" t="s">
        <v>93</v>
      </c>
      <c r="AX37" s="36" t="s">
        <v>121</v>
      </c>
      <c r="AY37" s="37">
        <v>-0.18346403960396052</v>
      </c>
      <c r="BA37" s="38" t="s">
        <v>94</v>
      </c>
      <c r="BB37" s="36" t="s">
        <v>121</v>
      </c>
      <c r="BC37" s="37">
        <v>-0.11310164356435641</v>
      </c>
    </row>
    <row r="38" spans="1:55" x14ac:dyDescent="0.3">
      <c r="A38" s="35" t="s">
        <v>93</v>
      </c>
      <c r="B38" s="36" t="s">
        <v>122</v>
      </c>
      <c r="C38" s="37">
        <v>-0.62405756435643622</v>
      </c>
      <c r="E38" s="38" t="s">
        <v>94</v>
      </c>
      <c r="F38" s="36" t="s">
        <v>122</v>
      </c>
      <c r="G38" s="37">
        <v>-0.3335630198019805</v>
      </c>
      <c r="I38" s="35" t="s">
        <v>93</v>
      </c>
      <c r="J38" s="36" t="s">
        <v>122</v>
      </c>
      <c r="K38" s="37">
        <v>-0.15371223762376252</v>
      </c>
      <c r="M38" s="38" t="s">
        <v>94</v>
      </c>
      <c r="N38" s="36" t="s">
        <v>122</v>
      </c>
      <c r="O38" s="37">
        <v>-7.9494841584158524E-2</v>
      </c>
      <c r="Q38" s="35" t="s">
        <v>93</v>
      </c>
      <c r="R38" s="36" t="s">
        <v>122</v>
      </c>
      <c r="S38" s="37">
        <v>-0.17470302970297025</v>
      </c>
      <c r="U38" s="38" t="s">
        <v>94</v>
      </c>
      <c r="V38" s="36" t="s">
        <v>122</v>
      </c>
      <c r="W38" s="37">
        <v>-0.10264513861386111</v>
      </c>
      <c r="Y38" s="35" t="s">
        <v>93</v>
      </c>
      <c r="Z38" s="36" t="s">
        <v>122</v>
      </c>
      <c r="AA38" s="37">
        <v>-0.14552284158415862</v>
      </c>
      <c r="AC38" s="38" t="s">
        <v>94</v>
      </c>
      <c r="AD38" s="36" t="s">
        <v>122</v>
      </c>
      <c r="AE38" s="37">
        <v>-7.7244940594059605E-2</v>
      </c>
      <c r="AG38" s="35" t="s">
        <v>93</v>
      </c>
      <c r="AH38" s="36" t="s">
        <v>122</v>
      </c>
      <c r="AI38" s="37">
        <v>-0.18007628712871293</v>
      </c>
      <c r="AK38" s="38" t="s">
        <v>94</v>
      </c>
      <c r="AL38" s="36" t="s">
        <v>122</v>
      </c>
      <c r="AM38" s="37">
        <v>-0.10742228712871296</v>
      </c>
      <c r="AO38" s="35" t="s">
        <v>93</v>
      </c>
      <c r="AP38" s="36" t="s">
        <v>122</v>
      </c>
      <c r="AQ38" s="37">
        <v>-0.49378752276874988</v>
      </c>
      <c r="AS38" s="38" t="s">
        <v>94</v>
      </c>
      <c r="AT38" s="36" t="s">
        <v>122</v>
      </c>
      <c r="AU38" s="37">
        <v>-0.28531320572845198</v>
      </c>
      <c r="AW38" s="35" t="s">
        <v>93</v>
      </c>
      <c r="AX38" s="36" t="s">
        <v>122</v>
      </c>
      <c r="AY38" s="37">
        <v>-0.32559912871287156</v>
      </c>
      <c r="BA38" s="38" t="s">
        <v>94</v>
      </c>
      <c r="BB38" s="36" t="s">
        <v>122</v>
      </c>
      <c r="BC38" s="37">
        <v>-0.18466722772277255</v>
      </c>
    </row>
    <row r="39" spans="1:55" x14ac:dyDescent="0.3">
      <c r="A39" s="35" t="s">
        <v>93</v>
      </c>
      <c r="B39" s="36" t="s">
        <v>123</v>
      </c>
      <c r="C39" s="37">
        <v>-0.90304072277228964</v>
      </c>
      <c r="E39" s="38" t="s">
        <v>94</v>
      </c>
      <c r="F39" s="36" t="s">
        <v>123</v>
      </c>
      <c r="G39" s="37">
        <v>-0.28955790099010448</v>
      </c>
      <c r="I39" s="35" t="s">
        <v>93</v>
      </c>
      <c r="J39" s="36" t="s">
        <v>123</v>
      </c>
      <c r="K39" s="37">
        <v>-0.22208550495049817</v>
      </c>
      <c r="M39" s="38" t="s">
        <v>94</v>
      </c>
      <c r="N39" s="36" t="s">
        <v>123</v>
      </c>
      <c r="O39" s="37">
        <v>-3.1773079207921918E-2</v>
      </c>
      <c r="Q39" s="35" t="s">
        <v>93</v>
      </c>
      <c r="R39" s="36" t="s">
        <v>123</v>
      </c>
      <c r="S39" s="37">
        <v>-0.23744719801980518</v>
      </c>
      <c r="U39" s="38" t="s">
        <v>94</v>
      </c>
      <c r="V39" s="36" t="s">
        <v>123</v>
      </c>
      <c r="W39" s="37">
        <v>-7.6179821782179233E-2</v>
      </c>
      <c r="Y39" s="35" t="s">
        <v>93</v>
      </c>
      <c r="Z39" s="36" t="s">
        <v>123</v>
      </c>
      <c r="AA39" s="37">
        <v>-0.20805872277227944</v>
      </c>
      <c r="AC39" s="38" t="s">
        <v>94</v>
      </c>
      <c r="AD39" s="36" t="s">
        <v>123</v>
      </c>
      <c r="AE39" s="37">
        <v>-0.13042272277227859</v>
      </c>
      <c r="AG39" s="35" t="s">
        <v>93</v>
      </c>
      <c r="AH39" s="36" t="s">
        <v>123</v>
      </c>
      <c r="AI39" s="37">
        <v>-0.20473080198020011</v>
      </c>
      <c r="AK39" s="38" t="s">
        <v>94</v>
      </c>
      <c r="AL39" s="36" t="s">
        <v>123</v>
      </c>
      <c r="AM39" s="37">
        <v>-3.9950693069307E-2</v>
      </c>
      <c r="AO39" s="35" t="s">
        <v>93</v>
      </c>
      <c r="AP39" s="36" t="s">
        <v>123</v>
      </c>
      <c r="AQ39" s="37">
        <v>-0.59026032195174583</v>
      </c>
      <c r="AS39" s="38" t="s">
        <v>94</v>
      </c>
      <c r="AT39" s="36" t="s">
        <v>123</v>
      </c>
      <c r="AU39" s="37">
        <v>-0.18135131432213902</v>
      </c>
      <c r="AW39" s="35" t="s">
        <v>93</v>
      </c>
      <c r="AX39" s="36" t="s">
        <v>123</v>
      </c>
      <c r="AY39" s="37">
        <v>-0.41278952475247954</v>
      </c>
      <c r="BA39" s="38" t="s">
        <v>94</v>
      </c>
      <c r="BB39" s="36" t="s">
        <v>123</v>
      </c>
      <c r="BC39" s="37">
        <v>-0.17037341584158561</v>
      </c>
    </row>
    <row r="40" spans="1:55" x14ac:dyDescent="0.3">
      <c r="A40" s="35" t="s">
        <v>93</v>
      </c>
      <c r="B40" s="36" t="s">
        <v>124</v>
      </c>
      <c r="C40" s="37">
        <v>0</v>
      </c>
      <c r="E40" s="38" t="s">
        <v>94</v>
      </c>
      <c r="F40" s="36" t="s">
        <v>124</v>
      </c>
      <c r="G40" s="37">
        <v>1.1760623762376228E-2</v>
      </c>
      <c r="I40" s="35" t="s">
        <v>93</v>
      </c>
      <c r="J40" s="36" t="s">
        <v>124</v>
      </c>
      <c r="K40" s="37">
        <v>0</v>
      </c>
      <c r="M40" s="38" t="s">
        <v>94</v>
      </c>
      <c r="N40" s="36" t="s">
        <v>124</v>
      </c>
      <c r="O40" s="37">
        <v>2.7635445544554526E-3</v>
      </c>
      <c r="Q40" s="35" t="s">
        <v>93</v>
      </c>
      <c r="R40" s="36" t="s">
        <v>124</v>
      </c>
      <c r="S40" s="37">
        <v>0</v>
      </c>
      <c r="U40" s="38" t="s">
        <v>94</v>
      </c>
      <c r="V40" s="36" t="s">
        <v>124</v>
      </c>
      <c r="W40" s="37">
        <v>3.0069999999999967E-3</v>
      </c>
      <c r="Y40" s="35" t="s">
        <v>93</v>
      </c>
      <c r="Z40" s="36" t="s">
        <v>124</v>
      </c>
      <c r="AA40" s="37">
        <v>0</v>
      </c>
      <c r="AC40" s="38" t="s">
        <v>94</v>
      </c>
      <c r="AD40" s="36" t="s">
        <v>124</v>
      </c>
      <c r="AE40" s="37">
        <v>3.1547227722772365E-3</v>
      </c>
      <c r="AG40" s="35" t="s">
        <v>93</v>
      </c>
      <c r="AH40" s="36" t="s">
        <v>124</v>
      </c>
      <c r="AI40" s="37">
        <v>0</v>
      </c>
      <c r="AK40" s="38" t="s">
        <v>94</v>
      </c>
      <c r="AL40" s="36" t="s">
        <v>124</v>
      </c>
      <c r="AM40" s="37">
        <v>3.355297029702975E-3</v>
      </c>
      <c r="AO40" s="35" t="s">
        <v>93</v>
      </c>
      <c r="AP40" s="36" t="s">
        <v>124</v>
      </c>
      <c r="AQ40" s="37">
        <v>0</v>
      </c>
      <c r="AS40" s="38" t="s">
        <v>94</v>
      </c>
      <c r="AT40" s="36" t="s">
        <v>124</v>
      </c>
      <c r="AU40" s="37">
        <v>9.0770270795475227E-3</v>
      </c>
      <c r="AW40" s="35" t="s">
        <v>93</v>
      </c>
      <c r="AX40" s="36" t="s">
        <v>124</v>
      </c>
      <c r="AY40" s="37">
        <v>0</v>
      </c>
      <c r="BA40" s="38" t="s">
        <v>94</v>
      </c>
      <c r="BB40" s="36" t="s">
        <v>124</v>
      </c>
      <c r="BC40" s="37">
        <v>6.510019801980212E-3</v>
      </c>
    </row>
    <row r="41" spans="1:55" x14ac:dyDescent="0.3">
      <c r="A41" s="35" t="s">
        <v>93</v>
      </c>
      <c r="B41" s="36" t="s">
        <v>125</v>
      </c>
      <c r="C41" s="37">
        <v>0</v>
      </c>
      <c r="E41" s="38" t="s">
        <v>94</v>
      </c>
      <c r="F41" s="36" t="s">
        <v>125</v>
      </c>
      <c r="G41" s="37">
        <v>0.46519058626249321</v>
      </c>
      <c r="I41" s="35" t="s">
        <v>93</v>
      </c>
      <c r="J41" s="36" t="s">
        <v>125</v>
      </c>
      <c r="K41" s="37">
        <v>0</v>
      </c>
      <c r="M41" s="38" t="s">
        <v>94</v>
      </c>
      <c r="N41" s="36" t="s">
        <v>125</v>
      </c>
      <c r="O41" s="37">
        <v>0.12018369686198596</v>
      </c>
      <c r="Q41" s="35" t="s">
        <v>93</v>
      </c>
      <c r="R41" s="36" t="s">
        <v>125</v>
      </c>
      <c r="S41" s="37">
        <v>0</v>
      </c>
      <c r="U41" s="38" t="s">
        <v>94</v>
      </c>
      <c r="V41" s="36" t="s">
        <v>125</v>
      </c>
      <c r="W41" s="37">
        <v>0.11501300001905818</v>
      </c>
      <c r="Y41" s="35" t="s">
        <v>93</v>
      </c>
      <c r="Z41" s="36" t="s">
        <v>125</v>
      </c>
      <c r="AA41" s="37">
        <v>0</v>
      </c>
      <c r="AC41" s="38" t="s">
        <v>94</v>
      </c>
      <c r="AD41" s="36" t="s">
        <v>125</v>
      </c>
      <c r="AE41" s="37">
        <v>0.10950347324530721</v>
      </c>
      <c r="AG41" s="35" t="s">
        <v>93</v>
      </c>
      <c r="AH41" s="36" t="s">
        <v>125</v>
      </c>
      <c r="AI41" s="37">
        <v>0</v>
      </c>
      <c r="AK41" s="38" t="s">
        <v>94</v>
      </c>
      <c r="AL41" s="36" t="s">
        <v>125</v>
      </c>
      <c r="AM41" s="37">
        <v>0.12877645474712812</v>
      </c>
      <c r="AO41" s="35" t="s">
        <v>93</v>
      </c>
      <c r="AP41" s="36" t="s">
        <v>125</v>
      </c>
      <c r="AQ41" s="37">
        <v>0</v>
      </c>
      <c r="AS41" s="38" t="s">
        <v>94</v>
      </c>
      <c r="AT41" s="36" t="s">
        <v>125</v>
      </c>
      <c r="AU41" s="37">
        <v>0.34880811852194471</v>
      </c>
      <c r="AW41" s="35" t="s">
        <v>93</v>
      </c>
      <c r="AX41" s="36" t="s">
        <v>125</v>
      </c>
      <c r="AY41" s="37">
        <v>0</v>
      </c>
      <c r="BA41" s="38" t="s">
        <v>94</v>
      </c>
      <c r="BB41" s="36" t="s">
        <v>125</v>
      </c>
      <c r="BC41" s="37">
        <v>0.23827992799243533</v>
      </c>
    </row>
    <row r="42" spans="1:55" x14ac:dyDescent="0.3">
      <c r="A42" s="35" t="s">
        <v>93</v>
      </c>
      <c r="B42" s="36" t="s">
        <v>126</v>
      </c>
      <c r="C42" s="37">
        <v>-0.66018227722772338</v>
      </c>
      <c r="E42" s="38" t="s">
        <v>94</v>
      </c>
      <c r="F42" s="36" t="s">
        <v>126</v>
      </c>
      <c r="G42" s="37">
        <v>-0.51313849664276823</v>
      </c>
      <c r="I42" s="35" t="s">
        <v>93</v>
      </c>
      <c r="J42" s="36" t="s">
        <v>126</v>
      </c>
      <c r="K42" s="37">
        <v>-0.1179030990099007</v>
      </c>
      <c r="M42" s="38" t="s">
        <v>94</v>
      </c>
      <c r="N42" s="36" t="s">
        <v>126</v>
      </c>
      <c r="O42" s="37">
        <v>-8.4578376863548063E-2</v>
      </c>
      <c r="Q42" s="35" t="s">
        <v>93</v>
      </c>
      <c r="R42" s="36" t="s">
        <v>126</v>
      </c>
      <c r="S42" s="37">
        <v>-0.10738389108910906</v>
      </c>
      <c r="U42" s="38" t="s">
        <v>94</v>
      </c>
      <c r="V42" s="36" t="s">
        <v>126</v>
      </c>
      <c r="W42" s="37">
        <v>-7.0822344713781862E-2</v>
      </c>
      <c r="Y42" s="35" t="s">
        <v>93</v>
      </c>
      <c r="Z42" s="36" t="s">
        <v>126</v>
      </c>
      <c r="AA42" s="37">
        <v>-0.15830231683168328</v>
      </c>
      <c r="AC42" s="38" t="s">
        <v>94</v>
      </c>
      <c r="AD42" s="36" t="s">
        <v>126</v>
      </c>
      <c r="AE42" s="37">
        <v>-0.12618166336633671</v>
      </c>
      <c r="AG42" s="35" t="s">
        <v>93</v>
      </c>
      <c r="AH42" s="36" t="s">
        <v>126</v>
      </c>
      <c r="AI42" s="37">
        <v>-0.24441261386138624</v>
      </c>
      <c r="AK42" s="38" t="s">
        <v>94</v>
      </c>
      <c r="AL42" s="36" t="s">
        <v>126</v>
      </c>
      <c r="AM42" s="37">
        <v>-0.21024304950495057</v>
      </c>
      <c r="AO42" s="35" t="s">
        <v>93</v>
      </c>
      <c r="AP42" s="36" t="s">
        <v>126</v>
      </c>
      <c r="AQ42" s="37">
        <v>-0.51047310056828765</v>
      </c>
      <c r="AS42" s="38" t="s">
        <v>94</v>
      </c>
      <c r="AT42" s="36" t="s">
        <v>126</v>
      </c>
      <c r="AU42" s="37">
        <v>-0.42794737182521769</v>
      </c>
      <c r="AW42" s="35" t="s">
        <v>93</v>
      </c>
      <c r="AX42" s="36" t="s">
        <v>126</v>
      </c>
      <c r="AY42" s="37">
        <v>-0.40271493069306952</v>
      </c>
      <c r="BA42" s="38" t="s">
        <v>94</v>
      </c>
      <c r="BB42" s="36" t="s">
        <v>126</v>
      </c>
      <c r="BC42" s="37">
        <v>-0.33642471287128728</v>
      </c>
    </row>
    <row r="43" spans="1:55" x14ac:dyDescent="0.3">
      <c r="A43" s="35" t="s">
        <v>93</v>
      </c>
      <c r="B43" s="36" t="s">
        <v>127</v>
      </c>
      <c r="C43" s="37">
        <v>-1.0126185742574283</v>
      </c>
      <c r="E43" s="38" t="s">
        <v>94</v>
      </c>
      <c r="F43" s="36" t="s">
        <v>127</v>
      </c>
      <c r="G43" s="37">
        <v>-0.71485849504950716</v>
      </c>
      <c r="I43" s="35" t="s">
        <v>93</v>
      </c>
      <c r="J43" s="36" t="s">
        <v>127</v>
      </c>
      <c r="K43" s="37">
        <v>-0.24184982178217895</v>
      </c>
      <c r="M43" s="38" t="s">
        <v>94</v>
      </c>
      <c r="N43" s="36" t="s">
        <v>127</v>
      </c>
      <c r="O43" s="37">
        <v>-0.17101432673267386</v>
      </c>
      <c r="Q43" s="35" t="s">
        <v>93</v>
      </c>
      <c r="R43" s="36" t="s">
        <v>127</v>
      </c>
      <c r="S43" s="37">
        <v>-0.23883029702970338</v>
      </c>
      <c r="U43" s="38" t="s">
        <v>94</v>
      </c>
      <c r="V43" s="36" t="s">
        <v>127</v>
      </c>
      <c r="W43" s="37">
        <v>-0.16001665346534694</v>
      </c>
      <c r="Y43" s="35" t="s">
        <v>93</v>
      </c>
      <c r="Z43" s="36" t="s">
        <v>127</v>
      </c>
      <c r="AA43" s="37">
        <v>-0.2645690693069318</v>
      </c>
      <c r="AC43" s="38" t="s">
        <v>94</v>
      </c>
      <c r="AD43" s="36" t="s">
        <v>127</v>
      </c>
      <c r="AE43" s="37">
        <v>-0.1880961980198031</v>
      </c>
      <c r="AG43" s="35" t="s">
        <v>93</v>
      </c>
      <c r="AH43" s="36" t="s">
        <v>127</v>
      </c>
      <c r="AI43" s="37">
        <v>-0.25913335643564372</v>
      </c>
      <c r="AK43" s="38" t="s">
        <v>94</v>
      </c>
      <c r="AL43" s="36" t="s">
        <v>127</v>
      </c>
      <c r="AM43" s="37">
        <v>-0.18755745544554456</v>
      </c>
      <c r="AO43" s="35" t="s">
        <v>93</v>
      </c>
      <c r="AP43" s="36" t="s">
        <v>127</v>
      </c>
      <c r="AQ43" s="37">
        <v>-0.731912589855094</v>
      </c>
      <c r="AS43" s="38" t="s">
        <v>94</v>
      </c>
      <c r="AT43" s="36" t="s">
        <v>127</v>
      </c>
      <c r="AU43" s="37">
        <v>-0.50762677257443456</v>
      </c>
      <c r="AW43" s="35" t="s">
        <v>93</v>
      </c>
      <c r="AX43" s="36" t="s">
        <v>127</v>
      </c>
      <c r="AY43" s="37">
        <v>-0.52370242574257553</v>
      </c>
      <c r="BA43" s="38" t="s">
        <v>94</v>
      </c>
      <c r="BB43" s="36" t="s">
        <v>127</v>
      </c>
      <c r="BC43" s="37">
        <v>-0.37565365346534763</v>
      </c>
    </row>
    <row r="44" spans="1:55" x14ac:dyDescent="0.3">
      <c r="A44" s="35" t="s">
        <v>93</v>
      </c>
      <c r="B44" s="36" t="s">
        <v>128</v>
      </c>
      <c r="C44" s="37">
        <v>-1.795683029702972</v>
      </c>
      <c r="E44" s="38" t="s">
        <v>94</v>
      </c>
      <c r="F44" s="36" t="s">
        <v>128</v>
      </c>
      <c r="G44" s="37">
        <v>-0.87400919801980292</v>
      </c>
      <c r="I44" s="35" t="s">
        <v>93</v>
      </c>
      <c r="J44" s="36" t="s">
        <v>128</v>
      </c>
      <c r="K44" s="37">
        <v>-0.4058972574257429</v>
      </c>
      <c r="M44" s="38" t="s">
        <v>94</v>
      </c>
      <c r="N44" s="36" t="s">
        <v>128</v>
      </c>
      <c r="O44" s="37">
        <v>-0.18050327722772272</v>
      </c>
      <c r="Q44" s="35" t="s">
        <v>93</v>
      </c>
      <c r="R44" s="36" t="s">
        <v>128</v>
      </c>
      <c r="S44" s="37">
        <v>-0.47369889108910934</v>
      </c>
      <c r="U44" s="38" t="s">
        <v>94</v>
      </c>
      <c r="V44" s="36" t="s">
        <v>128</v>
      </c>
      <c r="W44" s="37">
        <v>-0.23679360396039642</v>
      </c>
      <c r="Y44" s="35" t="s">
        <v>93</v>
      </c>
      <c r="Z44" s="36" t="s">
        <v>128</v>
      </c>
      <c r="AA44" s="37">
        <v>-0.4545360495049513</v>
      </c>
      <c r="AC44" s="38" t="s">
        <v>94</v>
      </c>
      <c r="AD44" s="36" t="s">
        <v>128</v>
      </c>
      <c r="AE44" s="37">
        <v>-0.21039818811881264</v>
      </c>
      <c r="AG44" s="35" t="s">
        <v>93</v>
      </c>
      <c r="AH44" s="36" t="s">
        <v>128</v>
      </c>
      <c r="AI44" s="37">
        <v>-0.40321824752475255</v>
      </c>
      <c r="AK44" s="38" t="s">
        <v>94</v>
      </c>
      <c r="AL44" s="36" t="s">
        <v>128</v>
      </c>
      <c r="AM44" s="37">
        <v>-0.18037514851485142</v>
      </c>
      <c r="AO44" s="35" t="s">
        <v>93</v>
      </c>
      <c r="AP44" s="36" t="s">
        <v>128</v>
      </c>
      <c r="AQ44" s="37">
        <v>-1.3956962302096871</v>
      </c>
      <c r="AS44" s="38" t="s">
        <v>94</v>
      </c>
      <c r="AT44" s="36" t="s">
        <v>128</v>
      </c>
      <c r="AU44" s="37">
        <v>-0.64308147721204301</v>
      </c>
      <c r="AW44" s="35" t="s">
        <v>93</v>
      </c>
      <c r="AX44" s="36" t="s">
        <v>128</v>
      </c>
      <c r="AY44" s="37">
        <v>-0.85775429702970385</v>
      </c>
      <c r="BA44" s="38" t="s">
        <v>94</v>
      </c>
      <c r="BB44" s="36" t="s">
        <v>128</v>
      </c>
      <c r="BC44" s="37">
        <v>-0.39077333663366409</v>
      </c>
    </row>
    <row r="45" spans="1:55" x14ac:dyDescent="0.3">
      <c r="A45" s="35" t="s">
        <v>93</v>
      </c>
      <c r="B45" s="36" t="s">
        <v>129</v>
      </c>
      <c r="C45" s="37">
        <v>-1.284788693069306</v>
      </c>
      <c r="E45" s="38" t="s">
        <v>94</v>
      </c>
      <c r="F45" s="36" t="s">
        <v>129</v>
      </c>
      <c r="G45" s="37">
        <v>-0.97068805940593939</v>
      </c>
      <c r="I45" s="35" t="s">
        <v>93</v>
      </c>
      <c r="J45" s="36" t="s">
        <v>129</v>
      </c>
      <c r="K45" s="37">
        <v>-0.48020092079207827</v>
      </c>
      <c r="M45" s="38" t="s">
        <v>94</v>
      </c>
      <c r="N45" s="36" t="s">
        <v>129</v>
      </c>
      <c r="O45" s="37">
        <v>-0.39698134653465245</v>
      </c>
      <c r="Q45" s="35" t="s">
        <v>93</v>
      </c>
      <c r="R45" s="36" t="s">
        <v>129</v>
      </c>
      <c r="S45" s="37">
        <v>-0.38303735643564307</v>
      </c>
      <c r="U45" s="38" t="s">
        <v>94</v>
      </c>
      <c r="V45" s="36" t="s">
        <v>129</v>
      </c>
      <c r="W45" s="37">
        <v>-0.29264499999999943</v>
      </c>
      <c r="Y45" s="35" t="s">
        <v>93</v>
      </c>
      <c r="Z45" s="36" t="s">
        <v>129</v>
      </c>
      <c r="AA45" s="37">
        <v>-0.13767906930693211</v>
      </c>
      <c r="AC45" s="38" t="s">
        <v>94</v>
      </c>
      <c r="AD45" s="36" t="s">
        <v>129</v>
      </c>
      <c r="AE45" s="37">
        <v>-0.10429425281307812</v>
      </c>
      <c r="AG45" s="35" t="s">
        <v>93</v>
      </c>
      <c r="AH45" s="36" t="s">
        <v>129</v>
      </c>
      <c r="AI45" s="37">
        <v>-0.10890070297029808</v>
      </c>
      <c r="AK45" s="38" t="s">
        <v>94</v>
      </c>
      <c r="AL45" s="36" t="s">
        <v>129</v>
      </c>
      <c r="AM45" s="37">
        <v>-7.1604940594060015E-2</v>
      </c>
      <c r="AO45" s="35" t="s">
        <v>93</v>
      </c>
      <c r="AP45" s="36" t="s">
        <v>129</v>
      </c>
      <c r="AQ45" s="37">
        <v>-0.57137197881542667</v>
      </c>
      <c r="AS45" s="38" t="s">
        <v>94</v>
      </c>
      <c r="AT45" s="36" t="s">
        <v>129</v>
      </c>
      <c r="AU45" s="37">
        <v>-0.44772382467810101</v>
      </c>
      <c r="AW45" s="35" t="s">
        <v>93</v>
      </c>
      <c r="AX45" s="36" t="s">
        <v>129</v>
      </c>
      <c r="AY45" s="37">
        <v>-0.24657977227723019</v>
      </c>
      <c r="BA45" s="38" t="s">
        <v>94</v>
      </c>
      <c r="BB45" s="36" t="s">
        <v>129</v>
      </c>
      <c r="BC45" s="37">
        <v>-0.17589919340713814</v>
      </c>
    </row>
    <row r="46" spans="1:55" x14ac:dyDescent="0.3">
      <c r="A46" s="35" t="s">
        <v>93</v>
      </c>
      <c r="B46" s="36" t="s">
        <v>130</v>
      </c>
      <c r="C46" s="37">
        <v>-4.9915993663366365</v>
      </c>
      <c r="E46" s="38" t="s">
        <v>94</v>
      </c>
      <c r="F46" s="36" t="s">
        <v>130</v>
      </c>
      <c r="G46" s="37">
        <v>-3.8086484098494</v>
      </c>
      <c r="I46" s="35" t="s">
        <v>93</v>
      </c>
      <c r="J46" s="36" t="s">
        <v>130</v>
      </c>
      <c r="K46" s="37">
        <v>-2.3518767326732704</v>
      </c>
      <c r="M46" s="38" t="s">
        <v>94</v>
      </c>
      <c r="N46" s="36" t="s">
        <v>130</v>
      </c>
      <c r="O46" s="37">
        <v>-1.9340883857020978</v>
      </c>
      <c r="Q46" s="35" t="s">
        <v>93</v>
      </c>
      <c r="R46" s="36" t="s">
        <v>130</v>
      </c>
      <c r="S46" s="37">
        <v>-1.0396554356435632</v>
      </c>
      <c r="U46" s="38" t="s">
        <v>94</v>
      </c>
      <c r="V46" s="36" t="s">
        <v>130</v>
      </c>
      <c r="W46" s="37">
        <v>-0.77965745510823481</v>
      </c>
      <c r="Y46" s="35" t="s">
        <v>93</v>
      </c>
      <c r="Z46" s="36" t="s">
        <v>130</v>
      </c>
      <c r="AA46" s="37">
        <v>-0.92673266336633497</v>
      </c>
      <c r="AC46" s="38" t="s">
        <v>94</v>
      </c>
      <c r="AD46" s="36" t="s">
        <v>130</v>
      </c>
      <c r="AE46" s="37">
        <v>-0.65933860232722996</v>
      </c>
      <c r="AG46" s="35" t="s">
        <v>93</v>
      </c>
      <c r="AH46" s="36" t="s">
        <v>130</v>
      </c>
      <c r="AI46" s="37">
        <v>-0.84942387128712982</v>
      </c>
      <c r="AK46" s="38" t="s">
        <v>94</v>
      </c>
      <c r="AL46" s="36" t="s">
        <v>130</v>
      </c>
      <c r="AM46" s="37">
        <v>-0.5191377595675668</v>
      </c>
      <c r="AO46" s="35" t="s">
        <v>93</v>
      </c>
      <c r="AP46" s="36" t="s">
        <v>130</v>
      </c>
      <c r="AQ46" s="37">
        <v>-2.7803710813403471</v>
      </c>
      <c r="AS46" s="38" t="s">
        <v>94</v>
      </c>
      <c r="AT46" s="36" t="s">
        <v>130</v>
      </c>
      <c r="AU46" s="37">
        <v>-1.8938368557520882</v>
      </c>
      <c r="AW46" s="35" t="s">
        <v>93</v>
      </c>
      <c r="AX46" s="36" t="s">
        <v>130</v>
      </c>
      <c r="AY46" s="37">
        <v>-1.7761565346534649</v>
      </c>
      <c r="BA46" s="38" t="s">
        <v>94</v>
      </c>
      <c r="BB46" s="36" t="s">
        <v>130</v>
      </c>
      <c r="BC46" s="37">
        <v>-1.1784763618947967</v>
      </c>
    </row>
    <row r="47" spans="1:55" x14ac:dyDescent="0.3">
      <c r="A47" s="35" t="s">
        <v>93</v>
      </c>
      <c r="B47" s="36" t="s">
        <v>131</v>
      </c>
      <c r="C47" s="37">
        <v>-0.44808868316831829</v>
      </c>
      <c r="E47" s="38" t="s">
        <v>94</v>
      </c>
      <c r="F47" s="36" t="s">
        <v>131</v>
      </c>
      <c r="G47" s="37">
        <v>-0.32690782178217959</v>
      </c>
      <c r="I47" s="35" t="s">
        <v>93</v>
      </c>
      <c r="J47" s="36" t="s">
        <v>131</v>
      </c>
      <c r="K47" s="37">
        <v>-4.622864356435654E-2</v>
      </c>
      <c r="M47" s="38" t="s">
        <v>94</v>
      </c>
      <c r="N47" s="36" t="s">
        <v>131</v>
      </c>
      <c r="O47" s="37">
        <v>-2.6269009900990164E-2</v>
      </c>
      <c r="Q47" s="35" t="s">
        <v>93</v>
      </c>
      <c r="R47" s="36" t="s">
        <v>131</v>
      </c>
      <c r="S47" s="37">
        <v>-3.7815554455445571E-2</v>
      </c>
      <c r="U47" s="38" t="s">
        <v>94</v>
      </c>
      <c r="V47" s="36" t="s">
        <v>131</v>
      </c>
      <c r="W47" s="37">
        <v>-1.6554405940594038E-2</v>
      </c>
      <c r="Y47" s="35" t="s">
        <v>93</v>
      </c>
      <c r="Z47" s="36" t="s">
        <v>131</v>
      </c>
      <c r="AA47" s="37">
        <v>-0.13350523762376168</v>
      </c>
      <c r="AC47" s="38" t="s">
        <v>94</v>
      </c>
      <c r="AD47" s="36" t="s">
        <v>131</v>
      </c>
      <c r="AE47" s="37">
        <v>-0.11106763366336561</v>
      </c>
      <c r="AG47" s="35" t="s">
        <v>93</v>
      </c>
      <c r="AH47" s="36" t="s">
        <v>131</v>
      </c>
      <c r="AI47" s="37">
        <v>-0.14215259405940633</v>
      </c>
      <c r="AK47" s="38" t="s">
        <v>94</v>
      </c>
      <c r="AL47" s="36" t="s">
        <v>131</v>
      </c>
      <c r="AM47" s="37">
        <v>-0.11751494059405983</v>
      </c>
      <c r="AO47" s="35" t="s">
        <v>93</v>
      </c>
      <c r="AP47" s="36" t="s">
        <v>131</v>
      </c>
      <c r="AQ47" s="37">
        <v>-0.30204369749813564</v>
      </c>
      <c r="AS47" s="38" t="s">
        <v>94</v>
      </c>
      <c r="AT47" s="36" t="s">
        <v>131</v>
      </c>
      <c r="AU47" s="37">
        <v>-0.23955763836175431</v>
      </c>
      <c r="AW47" s="35" t="s">
        <v>93</v>
      </c>
      <c r="AX47" s="36" t="s">
        <v>131</v>
      </c>
      <c r="AY47" s="37">
        <v>-0.27565783168316804</v>
      </c>
      <c r="BA47" s="38" t="s">
        <v>94</v>
      </c>
      <c r="BB47" s="36" t="s">
        <v>131</v>
      </c>
      <c r="BC47" s="37">
        <v>-0.22858257425742545</v>
      </c>
    </row>
    <row r="48" spans="1:55" x14ac:dyDescent="0.3">
      <c r="A48" s="35" t="s">
        <v>93</v>
      </c>
      <c r="B48" s="36" t="s">
        <v>132</v>
      </c>
      <c r="C48" s="37">
        <v>-3.6102805247525196</v>
      </c>
      <c r="E48" s="38" t="s">
        <v>94</v>
      </c>
      <c r="F48" s="36" t="s">
        <v>132</v>
      </c>
      <c r="G48" s="37">
        <v>-2.7924174290236401</v>
      </c>
      <c r="I48" s="35" t="s">
        <v>93</v>
      </c>
      <c r="J48" s="36" t="s">
        <v>132</v>
      </c>
      <c r="K48" s="37">
        <v>-1.9002773267326987</v>
      </c>
      <c r="M48" s="38" t="s">
        <v>94</v>
      </c>
      <c r="N48" s="36" t="s">
        <v>132</v>
      </c>
      <c r="O48" s="37">
        <v>-1.488365965973812</v>
      </c>
      <c r="Q48" s="35" t="s">
        <v>93</v>
      </c>
      <c r="R48" s="36" t="s">
        <v>132</v>
      </c>
      <c r="S48" s="37">
        <v>-0.61486276237624504</v>
      </c>
      <c r="U48" s="38" t="s">
        <v>94</v>
      </c>
      <c r="V48" s="36" t="s">
        <v>132</v>
      </c>
      <c r="W48" s="37">
        <v>-0.49411559143458811</v>
      </c>
      <c r="Y48" s="35" t="s">
        <v>93</v>
      </c>
      <c r="Z48" s="36" t="s">
        <v>132</v>
      </c>
      <c r="AA48" s="37">
        <v>-0.61067803960396194</v>
      </c>
      <c r="AC48" s="38" t="s">
        <v>94</v>
      </c>
      <c r="AD48" s="36" t="s">
        <v>132</v>
      </c>
      <c r="AE48" s="37">
        <v>-0.45076037102961891</v>
      </c>
      <c r="AG48" s="35" t="s">
        <v>93</v>
      </c>
      <c r="AH48" s="36" t="s">
        <v>132</v>
      </c>
      <c r="AI48" s="37">
        <v>-0.45391816831683318</v>
      </c>
      <c r="AK48" s="38" t="s">
        <v>94</v>
      </c>
      <c r="AL48" s="36" t="s">
        <v>132</v>
      </c>
      <c r="AM48" s="37">
        <v>-0.31740801312561218</v>
      </c>
      <c r="AO48" s="35" t="s">
        <v>93</v>
      </c>
      <c r="AP48" s="36" t="s">
        <v>132</v>
      </c>
      <c r="AQ48" s="37">
        <v>-1.7105636209471951</v>
      </c>
      <c r="AS48" s="38" t="s">
        <v>94</v>
      </c>
      <c r="AT48" s="36" t="s">
        <v>132</v>
      </c>
      <c r="AU48" s="37">
        <v>-1.3235190811116908</v>
      </c>
      <c r="AW48" s="35" t="s">
        <v>93</v>
      </c>
      <c r="AX48" s="36" t="s">
        <v>132</v>
      </c>
      <c r="AY48" s="37">
        <v>-1.0645962079207951</v>
      </c>
      <c r="BA48" s="38" t="s">
        <v>94</v>
      </c>
      <c r="BB48" s="36" t="s">
        <v>132</v>
      </c>
      <c r="BC48" s="37">
        <v>-0.76816838415523114</v>
      </c>
    </row>
    <row r="49" spans="1:55" x14ac:dyDescent="0.3">
      <c r="A49" s="35" t="s">
        <v>93</v>
      </c>
      <c r="B49" s="36" t="s">
        <v>133</v>
      </c>
      <c r="C49" s="37">
        <v>-0.25655032673267597</v>
      </c>
      <c r="E49" s="38" t="s">
        <v>94</v>
      </c>
      <c r="F49" s="36" t="s">
        <v>133</v>
      </c>
      <c r="G49" s="37">
        <v>-0.17764712871287305</v>
      </c>
      <c r="I49" s="35" t="s">
        <v>93</v>
      </c>
      <c r="J49" s="36" t="s">
        <v>133</v>
      </c>
      <c r="K49" s="37">
        <v>-0.24064672277227972</v>
      </c>
      <c r="M49" s="38" t="s">
        <v>94</v>
      </c>
      <c r="N49" s="36" t="s">
        <v>133</v>
      </c>
      <c r="O49" s="37">
        <v>-0.21483884158416058</v>
      </c>
      <c r="Q49" s="35" t="s">
        <v>93</v>
      </c>
      <c r="R49" s="36" t="s">
        <v>133</v>
      </c>
      <c r="S49" s="37">
        <v>-5.1240693069307813E-3</v>
      </c>
      <c r="U49" s="38" t="s">
        <v>94</v>
      </c>
      <c r="V49" s="36" t="s">
        <v>133</v>
      </c>
      <c r="W49" s="37">
        <v>1.3051356435643688E-2</v>
      </c>
      <c r="Y49" s="35" t="s">
        <v>93</v>
      </c>
      <c r="Z49" s="36" t="s">
        <v>133</v>
      </c>
      <c r="AA49" s="37">
        <v>-1.7276821782178237E-2</v>
      </c>
      <c r="AC49" s="38" t="s">
        <v>94</v>
      </c>
      <c r="AD49" s="36" t="s">
        <v>133</v>
      </c>
      <c r="AE49" s="37">
        <v>9.3193069306931708E-4</v>
      </c>
      <c r="AG49" s="35" t="s">
        <v>93</v>
      </c>
      <c r="AH49" s="36" t="s">
        <v>133</v>
      </c>
      <c r="AI49" s="37">
        <v>-3.0290099009900769E-3</v>
      </c>
      <c r="AK49" s="38" t="s">
        <v>94</v>
      </c>
      <c r="AL49" s="36" t="s">
        <v>133</v>
      </c>
      <c r="AM49" s="37">
        <v>1.4740732673267438E-2</v>
      </c>
      <c r="AO49" s="35" t="s">
        <v>93</v>
      </c>
      <c r="AP49" s="36" t="s">
        <v>133</v>
      </c>
      <c r="AQ49" s="37">
        <v>-1.2575897281130125E-2</v>
      </c>
      <c r="AS49" s="38" t="s">
        <v>94</v>
      </c>
      <c r="AT49" s="36" t="s">
        <v>133</v>
      </c>
      <c r="AU49" s="37">
        <v>4.0096111253618984E-2</v>
      </c>
      <c r="AW49" s="35" t="s">
        <v>93</v>
      </c>
      <c r="AX49" s="36" t="s">
        <v>133</v>
      </c>
      <c r="AY49" s="37">
        <v>-2.0305831683168313E-2</v>
      </c>
      <c r="BA49" s="38" t="s">
        <v>94</v>
      </c>
      <c r="BB49" s="36" t="s">
        <v>133</v>
      </c>
      <c r="BC49" s="37">
        <v>1.5672663366336756E-2</v>
      </c>
    </row>
    <row r="50" spans="1:55" x14ac:dyDescent="0.3">
      <c r="A50" s="35" t="s">
        <v>93</v>
      </c>
      <c r="B50" s="36" t="s">
        <v>134</v>
      </c>
      <c r="C50" s="37">
        <v>-1.5169440396039438</v>
      </c>
      <c r="E50" s="38" t="s">
        <v>94</v>
      </c>
      <c r="F50" s="36" t="s">
        <v>134</v>
      </c>
      <c r="G50" s="37">
        <v>-1.0813225363470422</v>
      </c>
      <c r="I50" s="35" t="s">
        <v>93</v>
      </c>
      <c r="J50" s="36" t="s">
        <v>134</v>
      </c>
      <c r="K50" s="37">
        <v>-0.28659890099009611</v>
      </c>
      <c r="M50" s="38" t="s">
        <v>94</v>
      </c>
      <c r="N50" s="36" t="s">
        <v>134</v>
      </c>
      <c r="O50" s="37">
        <v>-0.17292567433558986</v>
      </c>
      <c r="Q50" s="35" t="s">
        <v>93</v>
      </c>
      <c r="R50" s="36" t="s">
        <v>134</v>
      </c>
      <c r="S50" s="37">
        <v>-0.34538169306930278</v>
      </c>
      <c r="U50" s="38" t="s">
        <v>94</v>
      </c>
      <c r="V50" s="36" t="s">
        <v>134</v>
      </c>
      <c r="W50" s="37">
        <v>-0.240686721156849</v>
      </c>
      <c r="Y50" s="35" t="s">
        <v>93</v>
      </c>
      <c r="Z50" s="36" t="s">
        <v>134</v>
      </c>
      <c r="AA50" s="37">
        <v>-0.27192689108911294</v>
      </c>
      <c r="AC50" s="38" t="s">
        <v>94</v>
      </c>
      <c r="AD50" s="36" t="s">
        <v>134</v>
      </c>
      <c r="AE50" s="37">
        <v>-0.17469841803614905</v>
      </c>
      <c r="AG50" s="35" t="s">
        <v>93</v>
      </c>
      <c r="AH50" s="36" t="s">
        <v>134</v>
      </c>
      <c r="AI50" s="37">
        <v>-0.48216474257426389</v>
      </c>
      <c r="AK50" s="38" t="s">
        <v>94</v>
      </c>
      <c r="AL50" s="36" t="s">
        <v>134</v>
      </c>
      <c r="AM50" s="37">
        <v>-0.38692282448694792</v>
      </c>
      <c r="AO50" s="35" t="s">
        <v>93</v>
      </c>
      <c r="AP50" s="36" t="s">
        <v>134</v>
      </c>
      <c r="AQ50" s="37">
        <v>-1.1200898825796022</v>
      </c>
      <c r="AS50" s="38" t="s">
        <v>94</v>
      </c>
      <c r="AT50" s="36" t="s">
        <v>134</v>
      </c>
      <c r="AU50" s="37">
        <v>-0.80456966736319668</v>
      </c>
      <c r="AW50" s="35" t="s">
        <v>93</v>
      </c>
      <c r="AX50" s="36" t="s">
        <v>134</v>
      </c>
      <c r="AY50" s="37">
        <v>-0.75409163366337684</v>
      </c>
      <c r="BA50" s="38" t="s">
        <v>94</v>
      </c>
      <c r="BB50" s="36" t="s">
        <v>134</v>
      </c>
      <c r="BC50" s="37">
        <v>-0.56162124252309698</v>
      </c>
    </row>
    <row r="51" spans="1:55" x14ac:dyDescent="0.3">
      <c r="A51" s="35" t="s">
        <v>93</v>
      </c>
      <c r="B51" s="36" t="s">
        <v>135</v>
      </c>
      <c r="C51" s="37">
        <v>-1.4557981584158455</v>
      </c>
      <c r="E51" s="38" t="s">
        <v>94</v>
      </c>
      <c r="F51" s="36" t="s">
        <v>135</v>
      </c>
      <c r="G51" s="37">
        <v>-0.87845268667341492</v>
      </c>
      <c r="I51" s="35" t="s">
        <v>93</v>
      </c>
      <c r="J51" s="36" t="s">
        <v>135</v>
      </c>
      <c r="K51" s="37">
        <v>-0.38364192079207937</v>
      </c>
      <c r="M51" s="38" t="s">
        <v>94</v>
      </c>
      <c r="N51" s="36" t="s">
        <v>135</v>
      </c>
      <c r="O51" s="37">
        <v>-0.23691427507769</v>
      </c>
      <c r="Q51" s="35" t="s">
        <v>93</v>
      </c>
      <c r="R51" s="36" t="s">
        <v>135</v>
      </c>
      <c r="S51" s="37">
        <v>-0.35361630693069562</v>
      </c>
      <c r="U51" s="38" t="s">
        <v>94</v>
      </c>
      <c r="V51" s="36" t="s">
        <v>135</v>
      </c>
      <c r="W51" s="37">
        <v>-0.20939828378622785</v>
      </c>
      <c r="Y51" s="35" t="s">
        <v>93</v>
      </c>
      <c r="Z51" s="36" t="s">
        <v>135</v>
      </c>
      <c r="AA51" s="37">
        <v>-0.33087534653465317</v>
      </c>
      <c r="AC51" s="38" t="s">
        <v>94</v>
      </c>
      <c r="AD51" s="36" t="s">
        <v>135</v>
      </c>
      <c r="AE51" s="37">
        <v>-0.20525155856620619</v>
      </c>
      <c r="AG51" s="35" t="s">
        <v>93</v>
      </c>
      <c r="AH51" s="36" t="s">
        <v>135</v>
      </c>
      <c r="AI51" s="37">
        <v>-0.34685533663366436</v>
      </c>
      <c r="AK51" s="38" t="s">
        <v>94</v>
      </c>
      <c r="AL51" s="36" t="s">
        <v>135</v>
      </c>
      <c r="AM51" s="37">
        <v>-0.21578722450517523</v>
      </c>
      <c r="AO51" s="35" t="s">
        <v>93</v>
      </c>
      <c r="AP51" s="36" t="s">
        <v>135</v>
      </c>
      <c r="AQ51" s="37">
        <v>-1.0008059333361645</v>
      </c>
      <c r="AS51" s="38" t="s">
        <v>94</v>
      </c>
      <c r="AT51" s="36" t="s">
        <v>135</v>
      </c>
      <c r="AU51" s="37">
        <v>-0.60758942117891923</v>
      </c>
      <c r="AW51" s="35" t="s">
        <v>93</v>
      </c>
      <c r="AX51" s="36" t="s">
        <v>135</v>
      </c>
      <c r="AY51" s="37">
        <v>-0.67773068316831753</v>
      </c>
      <c r="BA51" s="38" t="s">
        <v>94</v>
      </c>
      <c r="BB51" s="36" t="s">
        <v>135</v>
      </c>
      <c r="BC51" s="37">
        <v>-0.42103878307138143</v>
      </c>
    </row>
    <row r="52" spans="1:55" x14ac:dyDescent="0.3">
      <c r="A52" s="35" t="s">
        <v>93</v>
      </c>
      <c r="B52" s="36" t="s">
        <v>136</v>
      </c>
      <c r="C52" s="37">
        <v>0.41101531683168591</v>
      </c>
      <c r="E52" s="38" t="s">
        <v>94</v>
      </c>
      <c r="F52" s="36" t="s">
        <v>136</v>
      </c>
      <c r="G52" s="37">
        <v>1.2626916681773845</v>
      </c>
      <c r="I52" s="35" t="s">
        <v>93</v>
      </c>
      <c r="J52" s="36" t="s">
        <v>136</v>
      </c>
      <c r="K52" s="37">
        <v>6.5640920792080282E-2</v>
      </c>
      <c r="M52" s="38" t="s">
        <v>94</v>
      </c>
      <c r="N52" s="36" t="s">
        <v>136</v>
      </c>
      <c r="O52" s="37">
        <v>0.27672591619021147</v>
      </c>
      <c r="Q52" s="35" t="s">
        <v>93</v>
      </c>
      <c r="R52" s="36" t="s">
        <v>136</v>
      </c>
      <c r="S52" s="37">
        <v>-1.6870475247524525E-2</v>
      </c>
      <c r="U52" s="38" t="s">
        <v>94</v>
      </c>
      <c r="V52" s="36" t="s">
        <v>136</v>
      </c>
      <c r="W52" s="37">
        <v>0.23112203653604838</v>
      </c>
      <c r="Y52" s="35" t="s">
        <v>93</v>
      </c>
      <c r="Z52" s="36" t="s">
        <v>136</v>
      </c>
      <c r="AA52" s="37">
        <v>0.20462220792079086</v>
      </c>
      <c r="AC52" s="38" t="s">
        <v>94</v>
      </c>
      <c r="AD52" s="36" t="s">
        <v>136</v>
      </c>
      <c r="AE52" s="37">
        <v>0.35124746817812558</v>
      </c>
      <c r="AG52" s="35" t="s">
        <v>93</v>
      </c>
      <c r="AH52" s="36" t="s">
        <v>136</v>
      </c>
      <c r="AI52" s="37">
        <v>0.33550479207920902</v>
      </c>
      <c r="AK52" s="38" t="s">
        <v>94</v>
      </c>
      <c r="AL52" s="36" t="s">
        <v>136</v>
      </c>
      <c r="AM52" s="37">
        <v>0.53215070708045309</v>
      </c>
      <c r="AO52" s="35" t="s">
        <v>93</v>
      </c>
      <c r="AP52" s="36" t="s">
        <v>136</v>
      </c>
      <c r="AQ52" s="37">
        <v>0.44222717934081313</v>
      </c>
      <c r="AS52" s="38" t="s">
        <v>94</v>
      </c>
      <c r="AT52" s="36" t="s">
        <v>136</v>
      </c>
      <c r="AU52" s="37">
        <v>0.96546862876239248</v>
      </c>
      <c r="AW52" s="35" t="s">
        <v>93</v>
      </c>
      <c r="AX52" s="36" t="s">
        <v>136</v>
      </c>
      <c r="AY52" s="37">
        <v>0.54012699999999991</v>
      </c>
      <c r="BA52" s="38" t="s">
        <v>94</v>
      </c>
      <c r="BB52" s="36" t="s">
        <v>136</v>
      </c>
      <c r="BC52" s="37">
        <v>0.88339817525857867</v>
      </c>
    </row>
    <row r="53" spans="1:55" x14ac:dyDescent="0.3">
      <c r="A53" s="35" t="s">
        <v>93</v>
      </c>
      <c r="B53" s="36" t="s">
        <v>137</v>
      </c>
      <c r="C53" s="37">
        <v>-2.166063178217847</v>
      </c>
      <c r="E53" s="38" t="s">
        <v>94</v>
      </c>
      <c r="F53" s="36" t="s">
        <v>137</v>
      </c>
      <c r="G53" s="37">
        <v>-1.1538905247524884</v>
      </c>
      <c r="I53" s="35" t="s">
        <v>93</v>
      </c>
      <c r="J53" s="36" t="s">
        <v>137</v>
      </c>
      <c r="K53" s="37">
        <v>-0.45931070297030252</v>
      </c>
      <c r="M53" s="38" t="s">
        <v>94</v>
      </c>
      <c r="N53" s="36" t="s">
        <v>137</v>
      </c>
      <c r="O53" s="37">
        <v>-0.25227625742574572</v>
      </c>
      <c r="Q53" s="35" t="s">
        <v>93</v>
      </c>
      <c r="R53" s="36" t="s">
        <v>137</v>
      </c>
      <c r="S53" s="37">
        <v>-0.67121560396040314</v>
      </c>
      <c r="U53" s="38" t="s">
        <v>94</v>
      </c>
      <c r="V53" s="36" t="s">
        <v>137</v>
      </c>
      <c r="W53" s="37">
        <v>-0.31368300000000227</v>
      </c>
      <c r="Y53" s="35" t="s">
        <v>93</v>
      </c>
      <c r="Z53" s="36" t="s">
        <v>137</v>
      </c>
      <c r="AA53" s="37">
        <v>-0.55138953465346585</v>
      </c>
      <c r="AC53" s="38" t="s">
        <v>94</v>
      </c>
      <c r="AD53" s="36" t="s">
        <v>137</v>
      </c>
      <c r="AE53" s="37">
        <v>-0.31270742574257415</v>
      </c>
      <c r="AG53" s="35" t="s">
        <v>93</v>
      </c>
      <c r="AH53" s="36" t="s">
        <v>137</v>
      </c>
      <c r="AI53" s="37">
        <v>-0.54597940594059402</v>
      </c>
      <c r="AK53" s="38" t="s">
        <v>94</v>
      </c>
      <c r="AL53" s="36" t="s">
        <v>137</v>
      </c>
      <c r="AM53" s="37">
        <v>-0.31883485148514829</v>
      </c>
      <c r="AO53" s="35" t="s">
        <v>93</v>
      </c>
      <c r="AP53" s="36" t="s">
        <v>137</v>
      </c>
      <c r="AQ53" s="37">
        <v>-1.7747295396837193</v>
      </c>
      <c r="AS53" s="38" t="s">
        <v>94</v>
      </c>
      <c r="AT53" s="36" t="s">
        <v>137</v>
      </c>
      <c r="AU53" s="37">
        <v>-0.97354243734106327</v>
      </c>
      <c r="AW53" s="35" t="s">
        <v>93</v>
      </c>
      <c r="AX53" s="36" t="s">
        <v>137</v>
      </c>
      <c r="AY53" s="37">
        <v>-1.0973689405940599</v>
      </c>
      <c r="BA53" s="38" t="s">
        <v>94</v>
      </c>
      <c r="BB53" s="36" t="s">
        <v>137</v>
      </c>
      <c r="BC53" s="37">
        <v>-0.63154227722772238</v>
      </c>
    </row>
    <row r="54" spans="1:55" x14ac:dyDescent="0.3">
      <c r="A54" s="35" t="s">
        <v>93</v>
      </c>
      <c r="B54" s="36" t="s">
        <v>138</v>
      </c>
      <c r="C54" s="37">
        <v>-1.9587123861385951</v>
      </c>
      <c r="E54" s="38" t="s">
        <v>94</v>
      </c>
      <c r="F54" s="36" t="s">
        <v>138</v>
      </c>
      <c r="G54" s="37">
        <v>-1.3255944346684532</v>
      </c>
      <c r="I54" s="35" t="s">
        <v>93</v>
      </c>
      <c r="J54" s="36" t="s">
        <v>138</v>
      </c>
      <c r="K54" s="37">
        <v>-0.47315765346534144</v>
      </c>
      <c r="M54" s="38" t="s">
        <v>94</v>
      </c>
      <c r="N54" s="36" t="s">
        <v>138</v>
      </c>
      <c r="O54" s="37">
        <v>-0.31553674129612602</v>
      </c>
      <c r="Q54" s="35" t="s">
        <v>93</v>
      </c>
      <c r="R54" s="36" t="s">
        <v>138</v>
      </c>
      <c r="S54" s="37">
        <v>-0.49778589108910476</v>
      </c>
      <c r="U54" s="38" t="s">
        <v>94</v>
      </c>
      <c r="V54" s="36" t="s">
        <v>138</v>
      </c>
      <c r="W54" s="37">
        <v>-0.33630717363336016</v>
      </c>
      <c r="Y54" s="35" t="s">
        <v>93</v>
      </c>
      <c r="Z54" s="36" t="s">
        <v>138</v>
      </c>
      <c r="AA54" s="37">
        <v>-0.479599257425739</v>
      </c>
      <c r="AC54" s="38" t="s">
        <v>94</v>
      </c>
      <c r="AD54" s="36" t="s">
        <v>138</v>
      </c>
      <c r="AE54" s="37">
        <v>-0.317410655375641</v>
      </c>
      <c r="AG54" s="35" t="s">
        <v>93</v>
      </c>
      <c r="AH54" s="36" t="s">
        <v>138</v>
      </c>
      <c r="AI54" s="37">
        <v>-0.49315546534652865</v>
      </c>
      <c r="AK54" s="38" t="s">
        <v>94</v>
      </c>
      <c r="AL54" s="36" t="s">
        <v>138</v>
      </c>
      <c r="AM54" s="37">
        <v>-0.32533821227265541</v>
      </c>
      <c r="AO54" s="35" t="s">
        <v>93</v>
      </c>
      <c r="AP54" s="36" t="s">
        <v>138</v>
      </c>
      <c r="AQ54" s="37">
        <v>-1.4288557941225983</v>
      </c>
      <c r="AS54" s="38" t="s">
        <v>94</v>
      </c>
      <c r="AT54" s="36" t="s">
        <v>138</v>
      </c>
      <c r="AU54" s="37">
        <v>-0.90711421043591112</v>
      </c>
      <c r="AW54" s="35" t="s">
        <v>93</v>
      </c>
      <c r="AX54" s="36" t="s">
        <v>138</v>
      </c>
      <c r="AY54" s="37">
        <v>-0.97275472277226771</v>
      </c>
      <c r="BA54" s="38" t="s">
        <v>94</v>
      </c>
      <c r="BB54" s="36" t="s">
        <v>138</v>
      </c>
      <c r="BC54" s="37">
        <v>-0.64274886764829642</v>
      </c>
    </row>
    <row r="55" spans="1:55" x14ac:dyDescent="0.3">
      <c r="A55" s="35" t="s">
        <v>93</v>
      </c>
      <c r="B55" s="36" t="s">
        <v>139</v>
      </c>
      <c r="C55" s="37">
        <v>-2.5522205346534621</v>
      </c>
      <c r="E55" s="38" t="s">
        <v>94</v>
      </c>
      <c r="F55" s="36" t="s">
        <v>139</v>
      </c>
      <c r="G55" s="37">
        <v>-1.9094335248139316</v>
      </c>
      <c r="I55" s="35" t="s">
        <v>93</v>
      </c>
      <c r="J55" s="36" t="s">
        <v>139</v>
      </c>
      <c r="K55" s="37">
        <v>-1.535186782178213</v>
      </c>
      <c r="M55" s="38" t="s">
        <v>94</v>
      </c>
      <c r="N55" s="36" t="s">
        <v>139</v>
      </c>
      <c r="O55" s="37">
        <v>-1.206728629563049</v>
      </c>
      <c r="Q55" s="35" t="s">
        <v>93</v>
      </c>
      <c r="R55" s="36" t="s">
        <v>139</v>
      </c>
      <c r="S55" s="37">
        <v>-0.56783291089109067</v>
      </c>
      <c r="U55" s="38" t="s">
        <v>94</v>
      </c>
      <c r="V55" s="36" t="s">
        <v>139</v>
      </c>
      <c r="W55" s="37">
        <v>-0.48468704950495212</v>
      </c>
      <c r="Y55" s="35" t="s">
        <v>93</v>
      </c>
      <c r="Z55" s="36" t="s">
        <v>139</v>
      </c>
      <c r="AA55" s="37">
        <v>-0.22860007920791858</v>
      </c>
      <c r="AC55" s="38" t="s">
        <v>94</v>
      </c>
      <c r="AD55" s="36" t="s">
        <v>139</v>
      </c>
      <c r="AE55" s="37">
        <v>-0.12240244823035969</v>
      </c>
      <c r="AG55" s="35" t="s">
        <v>93</v>
      </c>
      <c r="AH55" s="36" t="s">
        <v>139</v>
      </c>
      <c r="AI55" s="37">
        <v>-0.2108259999999984</v>
      </c>
      <c r="AK55" s="38" t="s">
        <v>94</v>
      </c>
      <c r="AL55" s="36" t="s">
        <v>139</v>
      </c>
      <c r="AM55" s="37">
        <v>-8.4490029702969816E-2</v>
      </c>
      <c r="AO55" s="35" t="s">
        <v>93</v>
      </c>
      <c r="AP55" s="36" t="s">
        <v>139</v>
      </c>
      <c r="AQ55" s="37">
        <v>-1.0543721361100582</v>
      </c>
      <c r="AS55" s="38" t="s">
        <v>94</v>
      </c>
      <c r="AT55" s="36" t="s">
        <v>139</v>
      </c>
      <c r="AU55" s="37">
        <v>-0.660601165193892</v>
      </c>
      <c r="AW55" s="35" t="s">
        <v>93</v>
      </c>
      <c r="AX55" s="36" t="s">
        <v>139</v>
      </c>
      <c r="AY55" s="37">
        <v>-0.43942607920791699</v>
      </c>
      <c r="BA55" s="38" t="s">
        <v>94</v>
      </c>
      <c r="BB55" s="36" t="s">
        <v>139</v>
      </c>
      <c r="BC55" s="37">
        <v>-0.20689247793332949</v>
      </c>
    </row>
    <row r="56" spans="1:55" x14ac:dyDescent="0.3">
      <c r="A56" s="35" t="s">
        <v>93</v>
      </c>
      <c r="B56" s="36" t="s">
        <v>140</v>
      </c>
      <c r="C56" s="37">
        <v>-0.4219644653465352</v>
      </c>
      <c r="E56" s="38" t="s">
        <v>94</v>
      </c>
      <c r="F56" s="36" t="s">
        <v>140</v>
      </c>
      <c r="G56" s="37">
        <v>-0.27792157425742603</v>
      </c>
      <c r="I56" s="35" t="s">
        <v>93</v>
      </c>
      <c r="J56" s="36" t="s">
        <v>140</v>
      </c>
      <c r="K56" s="37">
        <v>-7.1005673267326763E-2</v>
      </c>
      <c r="M56" s="38" t="s">
        <v>94</v>
      </c>
      <c r="N56" s="36" t="s">
        <v>140</v>
      </c>
      <c r="O56" s="37">
        <v>-4.8958247524752495E-2</v>
      </c>
      <c r="Q56" s="35" t="s">
        <v>93</v>
      </c>
      <c r="R56" s="36" t="s">
        <v>140</v>
      </c>
      <c r="S56" s="37">
        <v>-0.10847652475247549</v>
      </c>
      <c r="U56" s="38" t="s">
        <v>94</v>
      </c>
      <c r="V56" s="36" t="s">
        <v>140</v>
      </c>
      <c r="W56" s="37">
        <v>-8.201691089108927E-2</v>
      </c>
      <c r="Y56" s="35" t="s">
        <v>93</v>
      </c>
      <c r="Z56" s="36" t="s">
        <v>140</v>
      </c>
      <c r="AA56" s="37">
        <v>-0.22006796039604137</v>
      </c>
      <c r="AC56" s="38" t="s">
        <v>94</v>
      </c>
      <c r="AD56" s="36" t="s">
        <v>140</v>
      </c>
      <c r="AE56" s="37">
        <v>-0.15596139603960502</v>
      </c>
      <c r="AG56" s="35" t="s">
        <v>93</v>
      </c>
      <c r="AH56" s="36" t="s">
        <v>140</v>
      </c>
      <c r="AI56" s="37">
        <v>-9.4789732673268512E-2</v>
      </c>
      <c r="AK56" s="38" t="s">
        <v>94</v>
      </c>
      <c r="AL56" s="36" t="s">
        <v>140</v>
      </c>
      <c r="AM56" s="37">
        <v>-7.8618742574258438E-2</v>
      </c>
      <c r="AO56" s="35" t="s">
        <v>93</v>
      </c>
      <c r="AP56" s="36" t="s">
        <v>140</v>
      </c>
      <c r="AQ56" s="37">
        <v>-0.40293897350682734</v>
      </c>
      <c r="AS56" s="38" t="s">
        <v>94</v>
      </c>
      <c r="AT56" s="36" t="s">
        <v>140</v>
      </c>
      <c r="AU56" s="37">
        <v>-0.3038638384701694</v>
      </c>
      <c r="AW56" s="35" t="s">
        <v>93</v>
      </c>
      <c r="AX56" s="36" t="s">
        <v>140</v>
      </c>
      <c r="AY56" s="37">
        <v>-0.31485769306930989</v>
      </c>
      <c r="BA56" s="38" t="s">
        <v>94</v>
      </c>
      <c r="BB56" s="36" t="s">
        <v>140</v>
      </c>
      <c r="BC56" s="37">
        <v>-0.23458013861386345</v>
      </c>
    </row>
    <row r="57" spans="1:55" x14ac:dyDescent="0.3">
      <c r="A57" s="35" t="s">
        <v>93</v>
      </c>
      <c r="B57" s="36" t="s">
        <v>141</v>
      </c>
      <c r="C57" s="37">
        <v>0</v>
      </c>
      <c r="E57" s="38" t="s">
        <v>94</v>
      </c>
      <c r="F57" s="36" t="s">
        <v>141</v>
      </c>
      <c r="G57" s="37">
        <v>0</v>
      </c>
      <c r="I57" s="35" t="s">
        <v>93</v>
      </c>
      <c r="J57" s="36" t="s">
        <v>141</v>
      </c>
      <c r="K57" s="37">
        <v>0</v>
      </c>
      <c r="M57" s="38" t="s">
        <v>94</v>
      </c>
      <c r="N57" s="36" t="s">
        <v>141</v>
      </c>
      <c r="O57" s="37">
        <v>0</v>
      </c>
      <c r="Q57" s="35" t="s">
        <v>93</v>
      </c>
      <c r="R57" s="36" t="s">
        <v>141</v>
      </c>
      <c r="S57" s="37">
        <v>0</v>
      </c>
      <c r="U57" s="38" t="s">
        <v>94</v>
      </c>
      <c r="V57" s="36" t="s">
        <v>141</v>
      </c>
      <c r="W57" s="37">
        <v>0</v>
      </c>
      <c r="Y57" s="35" t="s">
        <v>93</v>
      </c>
      <c r="Z57" s="36" t="s">
        <v>141</v>
      </c>
      <c r="AA57" s="37">
        <v>0</v>
      </c>
      <c r="AC57" s="38" t="s">
        <v>94</v>
      </c>
      <c r="AD57" s="36" t="s">
        <v>141</v>
      </c>
      <c r="AE57" s="37">
        <v>0</v>
      </c>
      <c r="AG57" s="35" t="s">
        <v>93</v>
      </c>
      <c r="AH57" s="36" t="s">
        <v>141</v>
      </c>
      <c r="AI57" s="37">
        <v>0</v>
      </c>
      <c r="AK57" s="38" t="s">
        <v>94</v>
      </c>
      <c r="AL57" s="36" t="s">
        <v>141</v>
      </c>
      <c r="AM57" s="37">
        <v>0</v>
      </c>
      <c r="AO57" s="35" t="s">
        <v>93</v>
      </c>
      <c r="AP57" s="36" t="s">
        <v>141</v>
      </c>
      <c r="AQ57" s="37">
        <v>0</v>
      </c>
      <c r="AS57" s="38" t="s">
        <v>94</v>
      </c>
      <c r="AT57" s="36" t="s">
        <v>141</v>
      </c>
      <c r="AU57" s="37">
        <v>0</v>
      </c>
      <c r="AW57" s="35" t="s">
        <v>93</v>
      </c>
      <c r="AX57" s="36" t="s">
        <v>141</v>
      </c>
      <c r="AY57" s="37">
        <v>0</v>
      </c>
      <c r="BA57" s="38" t="s">
        <v>94</v>
      </c>
      <c r="BB57" s="36" t="s">
        <v>141</v>
      </c>
      <c r="BC57" s="37">
        <v>0</v>
      </c>
    </row>
    <row r="58" spans="1:55" x14ac:dyDescent="0.3">
      <c r="A58" s="35" t="s">
        <v>93</v>
      </c>
      <c r="B58" s="36" t="s">
        <v>142</v>
      </c>
      <c r="C58" s="37">
        <v>-1.3720036039603984</v>
      </c>
      <c r="E58" s="38" t="s">
        <v>94</v>
      </c>
      <c r="F58" s="36" t="s">
        <v>142</v>
      </c>
      <c r="G58" s="37">
        <v>-0.87302813947706304</v>
      </c>
      <c r="I58" s="35" t="s">
        <v>93</v>
      </c>
      <c r="J58" s="36" t="s">
        <v>142</v>
      </c>
      <c r="K58" s="37">
        <v>-0.27018301980198045</v>
      </c>
      <c r="M58" s="38" t="s">
        <v>94</v>
      </c>
      <c r="N58" s="36" t="s">
        <v>142</v>
      </c>
      <c r="O58" s="37">
        <v>-0.16744583109179209</v>
      </c>
      <c r="Q58" s="35" t="s">
        <v>93</v>
      </c>
      <c r="R58" s="36" t="s">
        <v>142</v>
      </c>
      <c r="S58" s="37">
        <v>-0.36675127722772327</v>
      </c>
      <c r="U58" s="38" t="s">
        <v>94</v>
      </c>
      <c r="V58" s="36" t="s">
        <v>142</v>
      </c>
      <c r="W58" s="37">
        <v>-0.23445720895246058</v>
      </c>
      <c r="Y58" s="35" t="s">
        <v>93</v>
      </c>
      <c r="Z58" s="36" t="s">
        <v>142</v>
      </c>
      <c r="AA58" s="37">
        <v>-0.29874575247524821</v>
      </c>
      <c r="AC58" s="38" t="s">
        <v>94</v>
      </c>
      <c r="AD58" s="36" t="s">
        <v>142</v>
      </c>
      <c r="AE58" s="37">
        <v>-0.17423127346313166</v>
      </c>
      <c r="AG58" s="35" t="s">
        <v>93</v>
      </c>
      <c r="AH58" s="36" t="s">
        <v>142</v>
      </c>
      <c r="AI58" s="37">
        <v>-0.45547143564356385</v>
      </c>
      <c r="AK58" s="38" t="s">
        <v>94</v>
      </c>
      <c r="AL58" s="36" t="s">
        <v>142</v>
      </c>
      <c r="AM58" s="37">
        <v>-0.30868633268724649</v>
      </c>
      <c r="AO58" s="35" t="s">
        <v>93</v>
      </c>
      <c r="AP58" s="36" t="s">
        <v>142</v>
      </c>
      <c r="AQ58" s="37">
        <v>-1.0573089428477616</v>
      </c>
      <c r="AS58" s="38" t="s">
        <v>94</v>
      </c>
      <c r="AT58" s="36" t="s">
        <v>142</v>
      </c>
      <c r="AU58" s="37">
        <v>-0.66857063292999563</v>
      </c>
      <c r="AW58" s="35" t="s">
        <v>93</v>
      </c>
      <c r="AX58" s="36" t="s">
        <v>142</v>
      </c>
      <c r="AY58" s="37">
        <v>-0.754217188118812</v>
      </c>
      <c r="BA58" s="38" t="s">
        <v>94</v>
      </c>
      <c r="BB58" s="36" t="s">
        <v>142</v>
      </c>
      <c r="BC58" s="37">
        <v>-0.48291760615037815</v>
      </c>
    </row>
    <row r="59" spans="1:55" x14ac:dyDescent="0.3">
      <c r="A59" s="35" t="s">
        <v>93</v>
      </c>
      <c r="B59" s="36" t="s">
        <v>143</v>
      </c>
      <c r="C59" s="37">
        <v>-0.31755540594059295</v>
      </c>
      <c r="E59" s="38" t="s">
        <v>94</v>
      </c>
      <c r="F59" s="36" t="s">
        <v>143</v>
      </c>
      <c r="G59" s="37">
        <v>-0.19659936633663236</v>
      </c>
      <c r="I59" s="35" t="s">
        <v>93</v>
      </c>
      <c r="J59" s="36" t="s">
        <v>143</v>
      </c>
      <c r="K59" s="37">
        <v>-9.3449584158415727E-2</v>
      </c>
      <c r="M59" s="38" t="s">
        <v>94</v>
      </c>
      <c r="N59" s="36" t="s">
        <v>143</v>
      </c>
      <c r="O59" s="37">
        <v>-5.9880198019801795E-2</v>
      </c>
      <c r="Q59" s="35" t="s">
        <v>93</v>
      </c>
      <c r="R59" s="36" t="s">
        <v>143</v>
      </c>
      <c r="S59" s="37">
        <v>-0.10831853465346483</v>
      </c>
      <c r="U59" s="38" t="s">
        <v>94</v>
      </c>
      <c r="V59" s="36" t="s">
        <v>143</v>
      </c>
      <c r="W59" s="37">
        <v>-7.658855445544499E-2</v>
      </c>
      <c r="Y59" s="35" t="s">
        <v>93</v>
      </c>
      <c r="Z59" s="36" t="s">
        <v>143</v>
      </c>
      <c r="AA59" s="37">
        <v>-4.972431683168263E-2</v>
      </c>
      <c r="AC59" s="38" t="s">
        <v>94</v>
      </c>
      <c r="AD59" s="36" t="s">
        <v>143</v>
      </c>
      <c r="AE59" s="37">
        <v>-2.7777445544554105E-2</v>
      </c>
      <c r="AG59" s="35" t="s">
        <v>93</v>
      </c>
      <c r="AH59" s="36" t="s">
        <v>143</v>
      </c>
      <c r="AI59" s="37">
        <v>-4.6479118811880743E-2</v>
      </c>
      <c r="AK59" s="38" t="s">
        <v>94</v>
      </c>
      <c r="AL59" s="36" t="s">
        <v>143</v>
      </c>
      <c r="AM59" s="37">
        <v>-1.2030821782178144E-2</v>
      </c>
      <c r="AO59" s="35" t="s">
        <v>93</v>
      </c>
      <c r="AP59" s="36" t="s">
        <v>143</v>
      </c>
      <c r="AQ59" s="37">
        <v>-0.11930387128712752</v>
      </c>
      <c r="AS59" s="38" t="s">
        <v>94</v>
      </c>
      <c r="AT59" s="36" t="s">
        <v>143</v>
      </c>
      <c r="AU59" s="37">
        <v>-5.6286267326732108E-2</v>
      </c>
      <c r="AW59" s="35" t="s">
        <v>93</v>
      </c>
      <c r="AX59" s="36" t="s">
        <v>143</v>
      </c>
      <c r="AY59" s="37">
        <v>-9.6203435643563373E-2</v>
      </c>
      <c r="BA59" s="38" t="s">
        <v>94</v>
      </c>
      <c r="BB59" s="36" t="s">
        <v>143</v>
      </c>
      <c r="BC59" s="37">
        <v>-3.9808267326732247E-2</v>
      </c>
    </row>
    <row r="60" spans="1:55" x14ac:dyDescent="0.3">
      <c r="A60" s="35" t="s">
        <v>93</v>
      </c>
      <c r="B60" s="36" t="s">
        <v>144</v>
      </c>
      <c r="C60" s="37">
        <v>-4.5677800891089078</v>
      </c>
      <c r="E60" s="38" t="s">
        <v>94</v>
      </c>
      <c r="F60" s="36" t="s">
        <v>144</v>
      </c>
      <c r="G60" s="37">
        <v>-3.2548572063341124</v>
      </c>
      <c r="I60" s="35" t="s">
        <v>93</v>
      </c>
      <c r="J60" s="36" t="s">
        <v>144</v>
      </c>
      <c r="K60" s="37">
        <v>-1.0064087326732687</v>
      </c>
      <c r="M60" s="38" t="s">
        <v>94</v>
      </c>
      <c r="N60" s="36" t="s">
        <v>144</v>
      </c>
      <c r="O60" s="37">
        <v>-0.69479930416208235</v>
      </c>
      <c r="Q60" s="35" t="s">
        <v>93</v>
      </c>
      <c r="R60" s="36" t="s">
        <v>144</v>
      </c>
      <c r="S60" s="37">
        <v>-0.62909103960395951</v>
      </c>
      <c r="U60" s="38" t="s">
        <v>94</v>
      </c>
      <c r="V60" s="36" t="s">
        <v>144</v>
      </c>
      <c r="W60" s="37">
        <v>-0.38993665775257896</v>
      </c>
      <c r="Y60" s="35" t="s">
        <v>93</v>
      </c>
      <c r="Z60" s="36" t="s">
        <v>144</v>
      </c>
      <c r="AA60" s="37">
        <v>-1.6512120990099</v>
      </c>
      <c r="AC60" s="38" t="s">
        <v>94</v>
      </c>
      <c r="AD60" s="36" t="s">
        <v>144</v>
      </c>
      <c r="AE60" s="37">
        <v>-1.1931087278337937</v>
      </c>
      <c r="AG60" s="35" t="s">
        <v>93</v>
      </c>
      <c r="AH60" s="36" t="s">
        <v>144</v>
      </c>
      <c r="AI60" s="37">
        <v>-0.92620799009900834</v>
      </c>
      <c r="AK60" s="38" t="s">
        <v>94</v>
      </c>
      <c r="AL60" s="36" t="s">
        <v>144</v>
      </c>
      <c r="AM60" s="37">
        <v>-0.64557672732765869</v>
      </c>
      <c r="AO60" s="35" t="s">
        <v>93</v>
      </c>
      <c r="AP60" s="36" t="s">
        <v>144</v>
      </c>
      <c r="AQ60" s="37">
        <v>-3.1859703049450387</v>
      </c>
      <c r="AS60" s="38" t="s">
        <v>94</v>
      </c>
      <c r="AT60" s="36" t="s">
        <v>144</v>
      </c>
      <c r="AU60" s="37">
        <v>-2.2133312694099327</v>
      </c>
      <c r="AW60" s="35" t="s">
        <v>93</v>
      </c>
      <c r="AX60" s="36" t="s">
        <v>144</v>
      </c>
      <c r="AY60" s="37">
        <v>-2.5774200891089083</v>
      </c>
      <c r="BA60" s="38" t="s">
        <v>94</v>
      </c>
      <c r="BB60" s="36" t="s">
        <v>144</v>
      </c>
      <c r="BC60" s="37">
        <v>-1.8386854551614524</v>
      </c>
    </row>
    <row r="61" spans="1:55" x14ac:dyDescent="0.3">
      <c r="A61" s="35" t="s">
        <v>93</v>
      </c>
      <c r="B61" s="36" t="s">
        <v>145</v>
      </c>
      <c r="C61" s="37">
        <v>0</v>
      </c>
      <c r="E61" s="38" t="s">
        <v>94</v>
      </c>
      <c r="F61" s="36" t="s">
        <v>145</v>
      </c>
      <c r="G61" s="37">
        <v>0</v>
      </c>
      <c r="I61" s="35" t="s">
        <v>93</v>
      </c>
      <c r="J61" s="36" t="s">
        <v>145</v>
      </c>
      <c r="K61" s="37">
        <v>0</v>
      </c>
      <c r="M61" s="38" t="s">
        <v>94</v>
      </c>
      <c r="N61" s="36" t="s">
        <v>145</v>
      </c>
      <c r="O61" s="37">
        <v>0</v>
      </c>
      <c r="Q61" s="35" t="s">
        <v>93</v>
      </c>
      <c r="R61" s="36" t="s">
        <v>145</v>
      </c>
      <c r="S61" s="37">
        <v>0</v>
      </c>
      <c r="U61" s="38" t="s">
        <v>94</v>
      </c>
      <c r="V61" s="36" t="s">
        <v>145</v>
      </c>
      <c r="W61" s="37">
        <v>0</v>
      </c>
      <c r="Y61" s="35" t="s">
        <v>93</v>
      </c>
      <c r="Z61" s="36" t="s">
        <v>145</v>
      </c>
      <c r="AA61" s="37">
        <v>0</v>
      </c>
      <c r="AC61" s="38" t="s">
        <v>94</v>
      </c>
      <c r="AD61" s="36" t="s">
        <v>145</v>
      </c>
      <c r="AE61" s="37">
        <v>0</v>
      </c>
      <c r="AG61" s="35" t="s">
        <v>93</v>
      </c>
      <c r="AH61" s="36" t="s">
        <v>145</v>
      </c>
      <c r="AI61" s="37">
        <v>0</v>
      </c>
      <c r="AK61" s="38" t="s">
        <v>94</v>
      </c>
      <c r="AL61" s="36" t="s">
        <v>145</v>
      </c>
      <c r="AM61" s="37">
        <v>0</v>
      </c>
      <c r="AO61" s="35" t="s">
        <v>93</v>
      </c>
      <c r="AP61" s="36" t="s">
        <v>145</v>
      </c>
      <c r="AQ61" s="37">
        <v>0</v>
      </c>
      <c r="AS61" s="38" t="s">
        <v>94</v>
      </c>
      <c r="AT61" s="36" t="s">
        <v>145</v>
      </c>
      <c r="AU61" s="37">
        <v>0</v>
      </c>
      <c r="AW61" s="35" t="s">
        <v>93</v>
      </c>
      <c r="AX61" s="36" t="s">
        <v>145</v>
      </c>
      <c r="AY61" s="37">
        <v>0</v>
      </c>
      <c r="BA61" s="38" t="s">
        <v>94</v>
      </c>
      <c r="BB61" s="36" t="s">
        <v>145</v>
      </c>
      <c r="BC61" s="37">
        <v>0</v>
      </c>
    </row>
    <row r="62" spans="1:55" x14ac:dyDescent="0.3">
      <c r="A62" s="35" t="s">
        <v>93</v>
      </c>
      <c r="B62" s="36" t="s">
        <v>146</v>
      </c>
      <c r="C62" s="37">
        <v>0</v>
      </c>
      <c r="E62" s="38" t="s">
        <v>94</v>
      </c>
      <c r="F62" s="36" t="s">
        <v>146</v>
      </c>
      <c r="G62" s="37">
        <v>0</v>
      </c>
      <c r="I62" s="35" t="s">
        <v>93</v>
      </c>
      <c r="J62" s="36" t="s">
        <v>146</v>
      </c>
      <c r="K62" s="37">
        <v>0</v>
      </c>
      <c r="M62" s="38" t="s">
        <v>94</v>
      </c>
      <c r="N62" s="36" t="s">
        <v>146</v>
      </c>
      <c r="O62" s="37">
        <v>0</v>
      </c>
      <c r="Q62" s="35" t="s">
        <v>93</v>
      </c>
      <c r="R62" s="36" t="s">
        <v>146</v>
      </c>
      <c r="S62" s="37">
        <v>0</v>
      </c>
      <c r="U62" s="38" t="s">
        <v>94</v>
      </c>
      <c r="V62" s="36" t="s">
        <v>146</v>
      </c>
      <c r="W62" s="37">
        <v>0</v>
      </c>
      <c r="Y62" s="35" t="s">
        <v>93</v>
      </c>
      <c r="Z62" s="36" t="s">
        <v>146</v>
      </c>
      <c r="AA62" s="37">
        <v>0</v>
      </c>
      <c r="AC62" s="38" t="s">
        <v>94</v>
      </c>
      <c r="AD62" s="36" t="s">
        <v>146</v>
      </c>
      <c r="AE62" s="37">
        <v>-3.10728520923312E-5</v>
      </c>
      <c r="AG62" s="35" t="s">
        <v>93</v>
      </c>
      <c r="AH62" s="36" t="s">
        <v>146</v>
      </c>
      <c r="AI62" s="37">
        <v>0</v>
      </c>
      <c r="AK62" s="38" t="s">
        <v>94</v>
      </c>
      <c r="AL62" s="36" t="s">
        <v>146</v>
      </c>
      <c r="AM62" s="37">
        <v>-1.0911231894702978E-3</v>
      </c>
      <c r="AO62" s="35" t="s">
        <v>93</v>
      </c>
      <c r="AP62" s="36" t="s">
        <v>146</v>
      </c>
      <c r="AQ62" s="37">
        <v>0</v>
      </c>
      <c r="AS62" s="38" t="s">
        <v>94</v>
      </c>
      <c r="AT62" s="36" t="s">
        <v>146</v>
      </c>
      <c r="AU62" s="37">
        <v>3.5012235923126953E-3</v>
      </c>
      <c r="AW62" s="35" t="s">
        <v>93</v>
      </c>
      <c r="AX62" s="36" t="s">
        <v>146</v>
      </c>
      <c r="AY62" s="37">
        <v>0</v>
      </c>
      <c r="BA62" s="38" t="s">
        <v>94</v>
      </c>
      <c r="BB62" s="36" t="s">
        <v>146</v>
      </c>
      <c r="BC62" s="37">
        <v>-1.122196041562629E-3</v>
      </c>
    </row>
    <row r="63" spans="1:55" x14ac:dyDescent="0.3">
      <c r="A63" s="35" t="s">
        <v>93</v>
      </c>
      <c r="B63" s="36" t="s">
        <v>147</v>
      </c>
      <c r="C63" s="37">
        <v>-0.16951899009901022</v>
      </c>
      <c r="E63" s="38" t="s">
        <v>94</v>
      </c>
      <c r="F63" s="36" t="s">
        <v>147</v>
      </c>
      <c r="G63" s="37">
        <v>-9.165547524752525E-2</v>
      </c>
      <c r="I63" s="35" t="s">
        <v>93</v>
      </c>
      <c r="J63" s="36" t="s">
        <v>147</v>
      </c>
      <c r="K63" s="37">
        <v>-6.7405346534653299E-3</v>
      </c>
      <c r="M63" s="38" t="s">
        <v>94</v>
      </c>
      <c r="N63" s="36" t="s">
        <v>147</v>
      </c>
      <c r="O63" s="37">
        <v>-2.0846534653459612E-4</v>
      </c>
      <c r="Q63" s="35" t="s">
        <v>93</v>
      </c>
      <c r="R63" s="36" t="s">
        <v>147</v>
      </c>
      <c r="S63" s="37">
        <v>-9.3839603960396423E-3</v>
      </c>
      <c r="U63" s="38" t="s">
        <v>94</v>
      </c>
      <c r="V63" s="36" t="s">
        <v>147</v>
      </c>
      <c r="W63" s="37">
        <v>-2.8274653465346741E-3</v>
      </c>
      <c r="Y63" s="35" t="s">
        <v>93</v>
      </c>
      <c r="Z63" s="36" t="s">
        <v>147</v>
      </c>
      <c r="AA63" s="37">
        <v>-9.1029366336634165E-2</v>
      </c>
      <c r="AC63" s="38" t="s">
        <v>94</v>
      </c>
      <c r="AD63" s="36" t="s">
        <v>147</v>
      </c>
      <c r="AE63" s="37">
        <v>-6.2997772277228178E-2</v>
      </c>
      <c r="AG63" s="35" t="s">
        <v>93</v>
      </c>
      <c r="AH63" s="36" t="s">
        <v>147</v>
      </c>
      <c r="AI63" s="37">
        <v>-0.10735028712871308</v>
      </c>
      <c r="AK63" s="38" t="s">
        <v>94</v>
      </c>
      <c r="AL63" s="36" t="s">
        <v>147</v>
      </c>
      <c r="AM63" s="37">
        <v>-5.5477544554455513E-2</v>
      </c>
      <c r="AO63" s="35" t="s">
        <v>93</v>
      </c>
      <c r="AP63" s="36" t="s">
        <v>147</v>
      </c>
      <c r="AQ63" s="37">
        <v>-0.20853153798862056</v>
      </c>
      <c r="AS63" s="38" t="s">
        <v>94</v>
      </c>
      <c r="AT63" s="36" t="s">
        <v>147</v>
      </c>
      <c r="AU63" s="37">
        <v>-0.12225982419582425</v>
      </c>
      <c r="AW63" s="35" t="s">
        <v>93</v>
      </c>
      <c r="AX63" s="36" t="s">
        <v>147</v>
      </c>
      <c r="AY63" s="37">
        <v>-0.19837965346534725</v>
      </c>
      <c r="BA63" s="38" t="s">
        <v>94</v>
      </c>
      <c r="BB63" s="36" t="s">
        <v>147</v>
      </c>
      <c r="BC63" s="37">
        <v>-0.11847531683168369</v>
      </c>
    </row>
    <row r="64" spans="1:55" x14ac:dyDescent="0.3">
      <c r="A64" s="35" t="s">
        <v>93</v>
      </c>
      <c r="B64" s="36" t="s">
        <v>148</v>
      </c>
      <c r="C64" s="37">
        <v>-1.4784108910891158E-2</v>
      </c>
      <c r="E64" s="38" t="s">
        <v>94</v>
      </c>
      <c r="F64" s="36" t="s">
        <v>148</v>
      </c>
      <c r="G64" s="37">
        <v>-8.1619108910891761E-3</v>
      </c>
      <c r="I64" s="35" t="s">
        <v>93</v>
      </c>
      <c r="J64" s="36" t="s">
        <v>148</v>
      </c>
      <c r="K64" s="37">
        <v>0</v>
      </c>
      <c r="M64" s="38" t="s">
        <v>94</v>
      </c>
      <c r="N64" s="36" t="s">
        <v>148</v>
      </c>
      <c r="O64" s="37">
        <v>0</v>
      </c>
      <c r="Q64" s="35" t="s">
        <v>93</v>
      </c>
      <c r="R64" s="36" t="s">
        <v>148</v>
      </c>
      <c r="S64" s="37">
        <v>-1.132126732673272E-2</v>
      </c>
      <c r="U64" s="38" t="s">
        <v>94</v>
      </c>
      <c r="V64" s="36" t="s">
        <v>148</v>
      </c>
      <c r="W64" s="37">
        <v>-4.6990693069307388E-3</v>
      </c>
      <c r="Y64" s="35" t="s">
        <v>93</v>
      </c>
      <c r="Z64" s="36" t="s">
        <v>148</v>
      </c>
      <c r="AA64" s="37">
        <v>0</v>
      </c>
      <c r="AC64" s="38" t="s">
        <v>94</v>
      </c>
      <c r="AD64" s="36" t="s">
        <v>148</v>
      </c>
      <c r="AE64" s="37">
        <v>0</v>
      </c>
      <c r="AG64" s="35" t="s">
        <v>93</v>
      </c>
      <c r="AH64" s="36" t="s">
        <v>148</v>
      </c>
      <c r="AI64" s="37">
        <v>-2.7520990099009768E-3</v>
      </c>
      <c r="AK64" s="38" t="s">
        <v>94</v>
      </c>
      <c r="AL64" s="36" t="s">
        <v>148</v>
      </c>
      <c r="AM64" s="37">
        <v>-2.7520990099009768E-3</v>
      </c>
      <c r="AO64" s="35" t="s">
        <v>93</v>
      </c>
      <c r="AP64" s="36" t="s">
        <v>148</v>
      </c>
      <c r="AQ64" s="37">
        <v>-2.7520990099009768E-3</v>
      </c>
      <c r="AS64" s="38" t="s">
        <v>94</v>
      </c>
      <c r="AT64" s="36" t="s">
        <v>148</v>
      </c>
      <c r="AU64" s="37">
        <v>-2.7520990099009768E-3</v>
      </c>
      <c r="AW64" s="35" t="s">
        <v>93</v>
      </c>
      <c r="AX64" s="36" t="s">
        <v>148</v>
      </c>
      <c r="AY64" s="37">
        <v>-2.7520990099009768E-3</v>
      </c>
      <c r="BA64" s="38" t="s">
        <v>94</v>
      </c>
      <c r="BB64" s="36" t="s">
        <v>148</v>
      </c>
      <c r="BC64" s="37">
        <v>-2.7520990099009768E-3</v>
      </c>
    </row>
    <row r="65" spans="1:55" x14ac:dyDescent="0.3">
      <c r="A65" s="35" t="s">
        <v>93</v>
      </c>
      <c r="B65" s="36" t="s">
        <v>149</v>
      </c>
      <c r="C65" s="37">
        <v>-0.24869167326732738</v>
      </c>
      <c r="E65" s="38" t="s">
        <v>94</v>
      </c>
      <c r="F65" s="36" t="s">
        <v>149</v>
      </c>
      <c r="G65" s="37">
        <v>-0.12499778217821819</v>
      </c>
      <c r="I65" s="35" t="s">
        <v>93</v>
      </c>
      <c r="J65" s="36" t="s">
        <v>149</v>
      </c>
      <c r="K65" s="37">
        <v>-3.9223970297029842E-2</v>
      </c>
      <c r="M65" s="38" t="s">
        <v>94</v>
      </c>
      <c r="N65" s="36" t="s">
        <v>149</v>
      </c>
      <c r="O65" s="37">
        <v>-1.7427376237623755E-2</v>
      </c>
      <c r="Q65" s="35" t="s">
        <v>93</v>
      </c>
      <c r="R65" s="36" t="s">
        <v>149</v>
      </c>
      <c r="S65" s="37">
        <v>-6.3910891089109106E-4</v>
      </c>
      <c r="U65" s="38" t="s">
        <v>94</v>
      </c>
      <c r="V65" s="36" t="s">
        <v>149</v>
      </c>
      <c r="W65" s="37">
        <v>5.3018910891089047E-3</v>
      </c>
      <c r="Y65" s="35" t="s">
        <v>93</v>
      </c>
      <c r="Z65" s="36" t="s">
        <v>149</v>
      </c>
      <c r="AA65" s="37">
        <v>-8.3091049504951275E-2</v>
      </c>
      <c r="AC65" s="38" t="s">
        <v>94</v>
      </c>
      <c r="AD65" s="36" t="s">
        <v>149</v>
      </c>
      <c r="AE65" s="37">
        <v>-7.5146425742574949E-2</v>
      </c>
      <c r="AG65" s="35" t="s">
        <v>93</v>
      </c>
      <c r="AH65" s="36" t="s">
        <v>149</v>
      </c>
      <c r="AI65" s="37">
        <v>-0.14956501980198267</v>
      </c>
      <c r="AK65" s="38" t="s">
        <v>94</v>
      </c>
      <c r="AL65" s="36" t="s">
        <v>149</v>
      </c>
      <c r="AM65" s="37">
        <v>-0.14450498019802224</v>
      </c>
      <c r="AO65" s="35" t="s">
        <v>93</v>
      </c>
      <c r="AP65" s="36" t="s">
        <v>149</v>
      </c>
      <c r="AQ65" s="37">
        <v>-0.23863946829775026</v>
      </c>
      <c r="AS65" s="38" t="s">
        <v>94</v>
      </c>
      <c r="AT65" s="36" t="s">
        <v>149</v>
      </c>
      <c r="AU65" s="37">
        <v>-0.21624519734851241</v>
      </c>
      <c r="AW65" s="35" t="s">
        <v>93</v>
      </c>
      <c r="AX65" s="36" t="s">
        <v>149</v>
      </c>
      <c r="AY65" s="37">
        <v>-0.23265606930693394</v>
      </c>
      <c r="BA65" s="38" t="s">
        <v>94</v>
      </c>
      <c r="BB65" s="36" t="s">
        <v>149</v>
      </c>
      <c r="BC65" s="37">
        <v>-0.21965140594059718</v>
      </c>
    </row>
    <row r="66" spans="1:55" x14ac:dyDescent="0.3">
      <c r="A66" s="35" t="s">
        <v>93</v>
      </c>
      <c r="B66" s="36" t="s">
        <v>150</v>
      </c>
      <c r="C66" s="37">
        <v>-0.22383371287128961</v>
      </c>
      <c r="E66" s="38" t="s">
        <v>94</v>
      </c>
      <c r="F66" s="36" t="s">
        <v>150</v>
      </c>
      <c r="G66" s="37">
        <v>-0.10474369306930836</v>
      </c>
      <c r="I66" s="35" t="s">
        <v>93</v>
      </c>
      <c r="J66" s="36" t="s">
        <v>150</v>
      </c>
      <c r="K66" s="37">
        <v>-1.8649782178217944E-2</v>
      </c>
      <c r="M66" s="38" t="s">
        <v>94</v>
      </c>
      <c r="N66" s="36" t="s">
        <v>150</v>
      </c>
      <c r="O66" s="37">
        <v>-9.0620792079208375E-3</v>
      </c>
      <c r="Q66" s="35" t="s">
        <v>93</v>
      </c>
      <c r="R66" s="36" t="s">
        <v>150</v>
      </c>
      <c r="S66" s="37">
        <v>-1.5741405940594144E-2</v>
      </c>
      <c r="U66" s="38" t="s">
        <v>94</v>
      </c>
      <c r="V66" s="36" t="s">
        <v>150</v>
      </c>
      <c r="W66" s="37">
        <v>-8.8544554455434596E-4</v>
      </c>
      <c r="Y66" s="35" t="s">
        <v>93</v>
      </c>
      <c r="Z66" s="36" t="s">
        <v>150</v>
      </c>
      <c r="AA66" s="37">
        <v>-5.6707940594059703E-2</v>
      </c>
      <c r="AC66" s="38" t="s">
        <v>94</v>
      </c>
      <c r="AD66" s="36" t="s">
        <v>150</v>
      </c>
      <c r="AE66" s="37">
        <v>-1.5811287128712791E-2</v>
      </c>
      <c r="AG66" s="35" t="s">
        <v>93</v>
      </c>
      <c r="AH66" s="36" t="s">
        <v>150</v>
      </c>
      <c r="AI66" s="37">
        <v>-5.5887891089109853E-2</v>
      </c>
      <c r="AK66" s="38" t="s">
        <v>94</v>
      </c>
      <c r="AL66" s="36" t="s">
        <v>150</v>
      </c>
      <c r="AM66" s="37">
        <v>-2.8331485148518991E-3</v>
      </c>
      <c r="AO66" s="35" t="s">
        <v>93</v>
      </c>
      <c r="AP66" s="36" t="s">
        <v>150</v>
      </c>
      <c r="AQ66" s="37">
        <v>-0.12161243248762367</v>
      </c>
      <c r="AS66" s="38" t="s">
        <v>94</v>
      </c>
      <c r="AT66" s="36" t="s">
        <v>150</v>
      </c>
      <c r="AU66" s="37">
        <v>-1.7932379833138765E-2</v>
      </c>
      <c r="AW66" s="35" t="s">
        <v>93</v>
      </c>
      <c r="AX66" s="36" t="s">
        <v>150</v>
      </c>
      <c r="AY66" s="37">
        <v>-0.11259583168316956</v>
      </c>
      <c r="BA66" s="38" t="s">
        <v>94</v>
      </c>
      <c r="BB66" s="36" t="s">
        <v>150</v>
      </c>
      <c r="BC66" s="37">
        <v>-1.8644435643564689E-2</v>
      </c>
    </row>
    <row r="67" spans="1:55" x14ac:dyDescent="0.3">
      <c r="A67" s="35" t="s">
        <v>93</v>
      </c>
      <c r="B67" s="36">
        <v>0</v>
      </c>
      <c r="C67" s="37">
        <v>0</v>
      </c>
      <c r="E67" s="38" t="s">
        <v>94</v>
      </c>
      <c r="F67" s="36">
        <v>0</v>
      </c>
      <c r="G67" s="37">
        <v>0</v>
      </c>
      <c r="I67" s="35" t="s">
        <v>93</v>
      </c>
      <c r="J67" s="36">
        <v>0</v>
      </c>
      <c r="K67" s="37">
        <v>0</v>
      </c>
      <c r="M67" s="38" t="s">
        <v>94</v>
      </c>
      <c r="N67" s="36">
        <v>0</v>
      </c>
      <c r="O67" s="37">
        <v>0</v>
      </c>
      <c r="Q67" s="35" t="s">
        <v>93</v>
      </c>
      <c r="R67" s="36">
        <v>0</v>
      </c>
      <c r="S67" s="37">
        <v>0</v>
      </c>
      <c r="U67" s="38" t="s">
        <v>94</v>
      </c>
      <c r="V67" s="36">
        <v>0</v>
      </c>
      <c r="W67" s="37">
        <v>0</v>
      </c>
      <c r="Y67" s="35" t="s">
        <v>93</v>
      </c>
      <c r="Z67" s="36">
        <v>0</v>
      </c>
      <c r="AA67" s="37">
        <v>0</v>
      </c>
      <c r="AC67" s="38" t="s">
        <v>94</v>
      </c>
      <c r="AD67" s="36">
        <v>0</v>
      </c>
      <c r="AE67" s="37">
        <v>0</v>
      </c>
      <c r="AG67" s="35" t="s">
        <v>93</v>
      </c>
      <c r="AH67" s="36">
        <v>0</v>
      </c>
      <c r="AI67" s="37">
        <v>0</v>
      </c>
      <c r="AK67" s="38" t="s">
        <v>94</v>
      </c>
      <c r="AL67" s="36">
        <v>0</v>
      </c>
      <c r="AM67" s="37">
        <v>0</v>
      </c>
      <c r="AO67" s="35" t="s">
        <v>93</v>
      </c>
      <c r="AP67" s="36">
        <v>0</v>
      </c>
      <c r="AQ67" s="37">
        <v>0</v>
      </c>
      <c r="AS67" s="38" t="s">
        <v>94</v>
      </c>
      <c r="AT67" s="36">
        <v>0</v>
      </c>
      <c r="AU67" s="37">
        <v>0</v>
      </c>
      <c r="AW67" s="35" t="s">
        <v>93</v>
      </c>
      <c r="AX67" s="36">
        <v>0</v>
      </c>
      <c r="AY67" s="37">
        <v>0</v>
      </c>
      <c r="BA67" s="38" t="s">
        <v>94</v>
      </c>
      <c r="BB67" s="36">
        <v>0</v>
      </c>
      <c r="BC67" s="37">
        <v>0</v>
      </c>
    </row>
    <row r="68" spans="1:55" x14ac:dyDescent="0.3">
      <c r="A68" s="35" t="s">
        <v>93</v>
      </c>
      <c r="B68" s="36" t="s">
        <v>151</v>
      </c>
      <c r="C68" s="37">
        <v>0</v>
      </c>
      <c r="E68" s="38" t="s">
        <v>94</v>
      </c>
      <c r="F68" s="36" t="s">
        <v>151</v>
      </c>
      <c r="G68" s="37">
        <v>0</v>
      </c>
      <c r="I68" s="35" t="s">
        <v>93</v>
      </c>
      <c r="J68" s="36" t="s">
        <v>151</v>
      </c>
      <c r="K68" s="37">
        <v>0</v>
      </c>
      <c r="M68" s="38" t="s">
        <v>94</v>
      </c>
      <c r="N68" s="36" t="s">
        <v>151</v>
      </c>
      <c r="O68" s="37">
        <v>0</v>
      </c>
      <c r="Q68" s="35" t="s">
        <v>93</v>
      </c>
      <c r="R68" s="36" t="s">
        <v>151</v>
      </c>
      <c r="S68" s="37">
        <v>0</v>
      </c>
      <c r="U68" s="38" t="s">
        <v>94</v>
      </c>
      <c r="V68" s="36" t="s">
        <v>151</v>
      </c>
      <c r="W68" s="37">
        <v>0</v>
      </c>
      <c r="Y68" s="35" t="s">
        <v>93</v>
      </c>
      <c r="Z68" s="36" t="s">
        <v>151</v>
      </c>
      <c r="AA68" s="37">
        <v>0</v>
      </c>
      <c r="AC68" s="38" t="s">
        <v>94</v>
      </c>
      <c r="AD68" s="36" t="s">
        <v>151</v>
      </c>
      <c r="AE68" s="37">
        <v>0</v>
      </c>
      <c r="AG68" s="35" t="s">
        <v>93</v>
      </c>
      <c r="AH68" s="36" t="s">
        <v>151</v>
      </c>
      <c r="AI68" s="37">
        <v>0</v>
      </c>
      <c r="AK68" s="38" t="s">
        <v>94</v>
      </c>
      <c r="AL68" s="36" t="s">
        <v>151</v>
      </c>
      <c r="AM68" s="37">
        <v>0</v>
      </c>
      <c r="AO68" s="35" t="s">
        <v>93</v>
      </c>
      <c r="AP68" s="36" t="s">
        <v>151</v>
      </c>
      <c r="AQ68" s="37">
        <v>0</v>
      </c>
      <c r="AS68" s="38" t="s">
        <v>94</v>
      </c>
      <c r="AT68" s="36" t="s">
        <v>151</v>
      </c>
      <c r="AU68" s="37">
        <v>0</v>
      </c>
      <c r="AW68" s="35" t="s">
        <v>93</v>
      </c>
      <c r="AX68" s="36" t="s">
        <v>151</v>
      </c>
      <c r="AY68" s="37">
        <v>0</v>
      </c>
      <c r="BA68" s="38" t="s">
        <v>94</v>
      </c>
      <c r="BB68" s="36" t="s">
        <v>151</v>
      </c>
      <c r="BC68" s="37">
        <v>0</v>
      </c>
    </row>
  </sheetData>
  <mergeCells count="14">
    <mergeCell ref="U1:W1"/>
    <mergeCell ref="A1:C1"/>
    <mergeCell ref="E1:G1"/>
    <mergeCell ref="I1:K1"/>
    <mergeCell ref="M1:O1"/>
    <mergeCell ref="Q1:S1"/>
    <mergeCell ref="AW1:AY1"/>
    <mergeCell ref="BA1:BC1"/>
    <mergeCell ref="Y1:AA1"/>
    <mergeCell ref="AC1:AE1"/>
    <mergeCell ref="AG1:AI1"/>
    <mergeCell ref="AK1:AM1"/>
    <mergeCell ref="AO1:AQ1"/>
    <mergeCell ref="AS1:AU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44858f-31f5-4b1c-a848-78f0da1649cc">
      <Terms xmlns="http://schemas.microsoft.com/office/infopath/2007/PartnerControls"/>
    </lcf76f155ced4ddcb4097134ff3c332f>
    <TaxCatchAll xmlns="1a4d292e-883c-434b-96e3-060cfff16c86" xsi:nil="true"/>
    <_dlc_ExpireDateSaved xmlns="http://schemas.microsoft.com/sharepoint/v3" xsi:nil="true"/>
    <_dlc_ExpireDate xmlns="http://schemas.microsoft.com/sharepoint/v3" xsi:nil="true"/>
    <_dlc_Exempt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61F1024A197142B24404B6E8FA7D97" ma:contentTypeVersion="12" ma:contentTypeDescription="Create a new document." ma:contentTypeScope="" ma:versionID="353d6f851ba3f6018f6ab4b795594705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c944858f-31f5-4b1c-a848-78f0da1649cc" targetNamespace="http://schemas.microsoft.com/office/2006/metadata/properties" ma:root="true" ma:fieldsID="5a51ad449716aa5536415e382dd3da2a" ns1:_="" ns2:_="" ns3:_="">
    <xsd:import namespace="http://schemas.microsoft.com/sharepoint/v3"/>
    <xsd:import namespace="1a4d292e-883c-434b-96e3-060cfff16c86"/>
    <xsd:import namespace="c944858f-31f5-4b1c-a848-78f0da1649c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02ac0c09-b10e-4f38-a3a3-7cf5041e0add}" ma:internalName="TaxCatchAll" ma:showField="CatchAllData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02ac0c09-b10e-4f38-a3a3-7cf5041e0add}" ma:internalName="TaxCatchAllLabel" ma:readOnly="true" ma:showField="CatchAllDataLabel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4858f-31f5-4b1c-a848-78f0da1649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7bc43322-b630-4bac-8b27-31def233d1d0" ContentTypeId="0x0101" PreviousValue="false" LastSyncTimeStamp="2020-06-15T17:53:05.723Z"/>
</file>

<file path=customXml/itemProps1.xml><?xml version="1.0" encoding="utf-8"?>
<ds:datastoreItem xmlns:ds="http://schemas.openxmlformats.org/officeDocument/2006/customXml" ds:itemID="{8B0AE0D3-E14F-415D-9E61-37DF4711D0A6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c944858f-31f5-4b1c-a848-78f0da1649cc"/>
    <ds:schemaRef ds:uri="http://schemas.microsoft.com/sharepoint/v3"/>
    <ds:schemaRef ds:uri="http://purl.org/dc/elements/1.1/"/>
    <ds:schemaRef ds:uri="1a4d292e-883c-434b-96e3-060cfff16c8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810214-27FE-44CD-87D4-616927CB61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c944858f-31f5-4b1c-a848-78f0da1649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01645E-2AD8-4372-8FFA-04712CF81F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66B6A39-3850-46F2-BA19-AB9C0280660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</vt:i4>
      </vt:variant>
    </vt:vector>
  </HeadingPairs>
  <TitlesOfParts>
    <vt:vector size="10" baseType="lpstr">
      <vt:lpstr>Manual</vt:lpstr>
      <vt:lpstr>FX Simulation by Quarter '23</vt:lpstr>
      <vt:lpstr>FX Simulation by Quarter '22</vt:lpstr>
      <vt:lpstr>FX Simulation by Quarter '21</vt:lpstr>
      <vt:lpstr>Full-Year FX Sensitivities</vt:lpstr>
      <vt:lpstr>Sensitivity Impact 2021</vt:lpstr>
      <vt:lpstr>Sensitivity Impact 2022</vt:lpstr>
      <vt:lpstr>Sensitivity Impact 2023</vt:lpstr>
      <vt:lpstr>'FX Simulation by Quarter ''23'!Druckbereich</vt:lpstr>
      <vt:lpstr>Manual!Druckbereich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Q4 2023</dc:title>
  <dc:subject/>
  <dc:creator>Investor Relations Bayer AG</dc:creator>
  <cp:keywords/>
  <dc:description/>
  <cp:lastModifiedBy>Tobias Feld</cp:lastModifiedBy>
  <cp:revision/>
  <dcterms:created xsi:type="dcterms:W3CDTF">2021-07-05T08:51:45Z</dcterms:created>
  <dcterms:modified xsi:type="dcterms:W3CDTF">2024-01-19T16:03:23Z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a11857-34b3-4029-9dc7-74b8aa6c54d7_Enabled">
    <vt:lpwstr>true</vt:lpwstr>
  </property>
  <property fmtid="{D5CDD505-2E9C-101B-9397-08002B2CF9AE}" pid="3" name="MSIP_Label_c6a11857-34b3-4029-9dc7-74b8aa6c54d7_SetDate">
    <vt:lpwstr>2023-01-27T16:31:13Z</vt:lpwstr>
  </property>
  <property fmtid="{D5CDD505-2E9C-101B-9397-08002B2CF9AE}" pid="4" name="MSIP_Label_c6a11857-34b3-4029-9dc7-74b8aa6c54d7_Method">
    <vt:lpwstr>Standard</vt:lpwstr>
  </property>
  <property fmtid="{D5CDD505-2E9C-101B-9397-08002B2CF9AE}" pid="5" name="MSIP_Label_c6a11857-34b3-4029-9dc7-74b8aa6c54d7_Name">
    <vt:lpwstr>c6a11857-34b3-4029-9dc7-74b8aa6c54d7</vt:lpwstr>
  </property>
  <property fmtid="{D5CDD505-2E9C-101B-9397-08002B2CF9AE}" pid="6" name="MSIP_Label_c6a11857-34b3-4029-9dc7-74b8aa6c54d7_SiteId">
    <vt:lpwstr>fcb2b37b-5da0-466b-9b83-0014b67a7c78</vt:lpwstr>
  </property>
  <property fmtid="{D5CDD505-2E9C-101B-9397-08002B2CF9AE}" pid="7" name="MSIP_Label_c6a11857-34b3-4029-9dc7-74b8aa6c54d7_ActionId">
    <vt:lpwstr>6f852fa4-db75-4d10-8d7b-6c1601ef99c3</vt:lpwstr>
  </property>
  <property fmtid="{D5CDD505-2E9C-101B-9397-08002B2CF9AE}" pid="8" name="MSIP_Label_c6a11857-34b3-4029-9dc7-74b8aa6c54d7_ContentBits">
    <vt:lpwstr>2</vt:lpwstr>
  </property>
  <property fmtid="{D5CDD505-2E9C-101B-9397-08002B2CF9AE}" pid="9" name="ContentTypeId">
    <vt:lpwstr>0x0101005361F1024A197142B24404B6E8FA7D97</vt:lpwstr>
  </property>
  <property fmtid="{D5CDD505-2E9C-101B-9397-08002B2CF9AE}" pid="10" name="MediaServiceImageTags">
    <vt:lpwstr/>
  </property>
</Properties>
</file>